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540" windowWidth="15480" windowHeight="5595" activeTab="1"/>
  </bookViews>
  <sheets>
    <sheet name="2014" sheetId="4" r:id="rId1"/>
    <sheet name="2015-2016" sheetId="5" r:id="rId2"/>
  </sheets>
  <definedNames>
    <definedName name="_xlnm.Print_Area" localSheetId="0">'2014'!$A$1:$E$98</definedName>
  </definedNames>
  <calcPr calcId="144525"/>
</workbook>
</file>

<file path=xl/calcChain.xml><?xml version="1.0" encoding="utf-8"?>
<calcChain xmlns="http://schemas.openxmlformats.org/spreadsheetml/2006/main">
  <c r="D88" i="5" l="1"/>
  <c r="C88" i="5"/>
  <c r="D86" i="5"/>
  <c r="C86" i="5"/>
  <c r="D82" i="5"/>
  <c r="D81" i="5" s="1"/>
  <c r="C82" i="5"/>
  <c r="C81" i="5" s="1"/>
  <c r="D74" i="5"/>
  <c r="D73" i="5" s="1"/>
  <c r="D72" i="5" s="1"/>
  <c r="C74" i="5"/>
  <c r="C73" i="5" s="1"/>
  <c r="C72" i="5" s="1"/>
  <c r="D70" i="5"/>
  <c r="C70" i="5"/>
  <c r="D68" i="5"/>
  <c r="D67" i="5" s="1"/>
  <c r="C68" i="5"/>
  <c r="D63" i="5"/>
  <c r="D62" i="5" s="1"/>
  <c r="D61" i="5" s="1"/>
  <c r="C63" i="5"/>
  <c r="C62" i="5" s="1"/>
  <c r="C61" i="5" s="1"/>
  <c r="D59" i="5"/>
  <c r="D58" i="5" s="1"/>
  <c r="D57" i="5" s="1"/>
  <c r="C59" i="5"/>
  <c r="C58" i="5" s="1"/>
  <c r="C57" i="5" s="1"/>
  <c r="D55" i="5"/>
  <c r="C55" i="5"/>
  <c r="D53" i="5"/>
  <c r="D52" i="5" s="1"/>
  <c r="C53" i="5"/>
  <c r="D50" i="5"/>
  <c r="D49" i="5" s="1"/>
  <c r="C50" i="5"/>
  <c r="C49" i="5" s="1"/>
  <c r="D46" i="5"/>
  <c r="D45" i="5" s="1"/>
  <c r="D44" i="5" s="1"/>
  <c r="C46" i="5"/>
  <c r="C45" i="5" s="1"/>
  <c r="C44" i="5" s="1"/>
  <c r="D42" i="5"/>
  <c r="D41" i="5" s="1"/>
  <c r="D40" i="5" s="1"/>
  <c r="C42" i="5"/>
  <c r="C41" i="5" s="1"/>
  <c r="C40" i="5" s="1"/>
  <c r="D38" i="5"/>
  <c r="C38" i="5"/>
  <c r="C37" i="5" s="1"/>
  <c r="C36" i="5" s="1"/>
  <c r="D37" i="5"/>
  <c r="D36" i="5" s="1"/>
  <c r="D34" i="5"/>
  <c r="C34" i="5"/>
  <c r="D32" i="5"/>
  <c r="C32" i="5"/>
  <c r="C31" i="5" s="1"/>
  <c r="D29" i="5"/>
  <c r="C29" i="5"/>
  <c r="D25" i="5"/>
  <c r="D24" i="5" s="1"/>
  <c r="C25" i="5"/>
  <c r="C24" i="5" s="1"/>
  <c r="D22" i="5"/>
  <c r="D21" i="5" s="1"/>
  <c r="C22" i="5"/>
  <c r="C21" i="5" s="1"/>
  <c r="D16" i="5"/>
  <c r="D15" i="5" s="1"/>
  <c r="C16" i="5"/>
  <c r="C15" i="5" s="1"/>
  <c r="C52" i="5" l="1"/>
  <c r="C48" i="5" s="1"/>
  <c r="C28" i="5"/>
  <c r="D31" i="5"/>
  <c r="D28" i="5" s="1"/>
  <c r="C67" i="5"/>
  <c r="C66" i="5" s="1"/>
  <c r="C65" i="5" s="1"/>
  <c r="D66" i="5"/>
  <c r="D65" i="5" s="1"/>
  <c r="D48" i="5"/>
  <c r="D14" i="5" s="1"/>
  <c r="D79" i="4"/>
  <c r="C79" i="4"/>
  <c r="C14" i="5" l="1"/>
  <c r="D90" i="5"/>
  <c r="C90" i="5"/>
  <c r="D60" i="4"/>
  <c r="E52" i="4" l="1"/>
  <c r="D51" i="4"/>
  <c r="C51" i="4"/>
  <c r="D75" i="4"/>
  <c r="E51" i="4" l="1"/>
  <c r="E88" i="4"/>
  <c r="D87" i="4"/>
  <c r="D86" i="4" s="1"/>
  <c r="C87" i="4"/>
  <c r="E87" i="4" l="1"/>
  <c r="C86" i="4"/>
  <c r="E86" i="4" s="1"/>
  <c r="E23" i="4" l="1"/>
  <c r="E24" i="4"/>
  <c r="E25" i="4"/>
  <c r="E28" i="4"/>
  <c r="E29" i="4"/>
  <c r="E30" i="4"/>
  <c r="D22" i="4"/>
  <c r="C22" i="4"/>
  <c r="D41" i="4" l="1"/>
  <c r="D40" i="4" s="1"/>
  <c r="D49" i="4"/>
  <c r="D48" i="4" s="1"/>
  <c r="D55" i="4"/>
  <c r="D54" i="4" s="1"/>
  <c r="D58" i="4"/>
  <c r="D57" i="4" s="1"/>
  <c r="D64" i="4"/>
  <c r="D63" i="4" s="1"/>
  <c r="D73" i="4"/>
  <c r="D72" i="4" s="1"/>
  <c r="D78" i="4"/>
  <c r="D77" i="4" s="1"/>
  <c r="D37" i="4"/>
  <c r="D35" i="4"/>
  <c r="D32" i="4"/>
  <c r="D21" i="4"/>
  <c r="D16" i="4"/>
  <c r="D15" i="4" s="1"/>
  <c r="E17" i="4"/>
  <c r="E18" i="4"/>
  <c r="E19" i="4"/>
  <c r="E20" i="4"/>
  <c r="E33" i="4"/>
  <c r="E36" i="4"/>
  <c r="E38" i="4"/>
  <c r="E42" i="4"/>
  <c r="E46" i="4"/>
  <c r="E50" i="4"/>
  <c r="E56" i="4"/>
  <c r="E59" i="4"/>
  <c r="E61" i="4"/>
  <c r="E65" i="4"/>
  <c r="E69" i="4"/>
  <c r="E74" i="4"/>
  <c r="E76" i="4"/>
  <c r="E80" i="4"/>
  <c r="E81" i="4"/>
  <c r="E82" i="4"/>
  <c r="E83" i="4"/>
  <c r="E84" i="4"/>
  <c r="E85" i="4"/>
  <c r="E91" i="4"/>
  <c r="E92" i="4"/>
  <c r="E93" i="4"/>
  <c r="E95" i="4"/>
  <c r="E97" i="4"/>
  <c r="D71" i="4" l="1"/>
  <c r="D70" i="4" s="1"/>
  <c r="E22" i="4"/>
  <c r="D39" i="4"/>
  <c r="D47" i="4"/>
  <c r="D53" i="4"/>
  <c r="D62" i="4"/>
  <c r="D34" i="4"/>
  <c r="C21" i="4"/>
  <c r="E21" i="4" s="1"/>
  <c r="D31" i="4" l="1"/>
  <c r="C41" i="4"/>
  <c r="C16" i="4"/>
  <c r="C27" i="4"/>
  <c r="C32" i="4"/>
  <c r="E32" i="4" s="1"/>
  <c r="C35" i="4"/>
  <c r="E35" i="4" s="1"/>
  <c r="C37" i="4"/>
  <c r="E37" i="4" s="1"/>
  <c r="C49" i="4"/>
  <c r="C48" i="4" s="1"/>
  <c r="C64" i="4"/>
  <c r="C68" i="4"/>
  <c r="C55" i="4"/>
  <c r="C60" i="4"/>
  <c r="E60" i="4" s="1"/>
  <c r="C58" i="4"/>
  <c r="E58" i="4" s="1"/>
  <c r="C45" i="4"/>
  <c r="C73" i="4"/>
  <c r="E73" i="4" s="1"/>
  <c r="C75" i="4"/>
  <c r="E75" i="4" s="1"/>
  <c r="C90" i="4"/>
  <c r="C94" i="4"/>
  <c r="E94" i="4" s="1"/>
  <c r="C96" i="4"/>
  <c r="E96" i="4" s="1"/>
  <c r="C63" i="4" l="1"/>
  <c r="E64" i="4"/>
  <c r="C40" i="4"/>
  <c r="E41" i="4"/>
  <c r="C44" i="4"/>
  <c r="E45" i="4"/>
  <c r="C67" i="4"/>
  <c r="E68" i="4"/>
  <c r="E49" i="4"/>
  <c r="C26" i="4"/>
  <c r="E26" i="4" s="1"/>
  <c r="E27" i="4"/>
  <c r="C54" i="4"/>
  <c r="E54" i="4" s="1"/>
  <c r="E55" i="4"/>
  <c r="C15" i="4"/>
  <c r="E15" i="4" s="1"/>
  <c r="E16" i="4"/>
  <c r="C78" i="4"/>
  <c r="E79" i="4"/>
  <c r="C89" i="4"/>
  <c r="E89" i="4" s="1"/>
  <c r="E90" i="4"/>
  <c r="D14" i="4"/>
  <c r="C72" i="4"/>
  <c r="C57" i="4"/>
  <c r="C34" i="4"/>
  <c r="C66" i="4" l="1"/>
  <c r="E66" i="4" s="1"/>
  <c r="E67" i="4"/>
  <c r="C39" i="4"/>
  <c r="E39" i="4" s="1"/>
  <c r="E40" i="4"/>
  <c r="C53" i="4"/>
  <c r="E53" i="4" s="1"/>
  <c r="E57" i="4"/>
  <c r="C31" i="4"/>
  <c r="E34" i="4"/>
  <c r="C47" i="4"/>
  <c r="E47" i="4" s="1"/>
  <c r="E48" i="4"/>
  <c r="C43" i="4"/>
  <c r="E43" i="4" s="1"/>
  <c r="E44" i="4"/>
  <c r="C62" i="4"/>
  <c r="E62" i="4" s="1"/>
  <c r="E63" i="4"/>
  <c r="D98" i="4"/>
  <c r="C77" i="4"/>
  <c r="E78" i="4"/>
  <c r="E72" i="4"/>
  <c r="E77" i="4" l="1"/>
  <c r="C71" i="4"/>
  <c r="C70" i="4" s="1"/>
  <c r="C14" i="4"/>
  <c r="E14" i="4" s="1"/>
  <c r="E31" i="4"/>
  <c r="E71" i="4" l="1"/>
  <c r="E70" i="4" l="1"/>
  <c r="C98" i="4"/>
  <c r="E98" i="4" s="1"/>
</calcChain>
</file>

<file path=xl/sharedStrings.xml><?xml version="1.0" encoding="utf-8"?>
<sst xmlns="http://schemas.openxmlformats.org/spreadsheetml/2006/main" count="347" uniqueCount="185">
  <si>
    <t>Приложение 1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</si>
  <si>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</si>
  <si>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</si>
  <si>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000 1 00 00000 00 0000 000</t>
  </si>
  <si>
    <t>000 1 01 00000 00 0000 000</t>
  </si>
  <si>
    <t>НАЛОГИ  НА  ПРИБЫЛЬ, 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</si>
  <si>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</si>
  <si>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</si>
  <si>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</si>
  <si>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</si>
  <si>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</si>
  <si>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</si>
  <si>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</si>
  <si>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</si>
  <si>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</si>
  <si>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000 1 06 00000 00 0000 000</t>
  </si>
  <si>
    <t>НАЛОГИ  НА  ИМУЩЕСТВО</t>
  </si>
  <si>
    <t>000 1 06 01000 00 0000 110</t>
  </si>
  <si>
    <t>Налог на имущество физических лиц</t>
  </si>
  <si>
    <t>000 1 06 01030 10 0000 110</t>
  </si>
  <si>
    <t>000 1 06 06000 00 0000 110</t>
  </si>
  <si>
    <t>Земельный налог</t>
  </si>
  <si>
    <t>000 1 06 06010 00 0000 110</t>
  </si>
  <si>
    <t>000 1 06 06013 10 0000 110</t>
  </si>
  <si>
    <t>000 1 06 06020 00 0000 110</t>
  </si>
  <si>
    <t>000 1 06 06023 10 0000 110</t>
  </si>
  <si>
    <t>000 1 11 00000 00 0000 000</t>
  </si>
  <si>
    <t>ДОХОДЫ  ОТ ИСПОЛЬЗОВАНИЯ  ИМУЩЕСТВА,  НАХОДЯЩЕГОСЯ  В  ГОСУДАРСТВЕННОЙ  И  МУНИЦИПАЛЬНОЙ  СОБСТВЕННОСТИ</t>
  </si>
  <si>
    <t>000 1 11 05000 00 0000 120</t>
  </si>
  <si>
    <t>000 1 11 05010 00 0000 120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</si>
  <si>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</si>
  <si>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</si>
  <si>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</si>
  <si>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</si>
  <si>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</si>
  <si>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</si>
  <si>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</si>
  <si>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 и 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</si>
  <si>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</si>
  <si>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2 пункта 1 статьи 394 Налогового кодекса Российской Федерации и  применяемым к объектам налогообложения, расположенным в границах поселений</t>
  </si>
  <si>
    <t>000 2 02 01001 00 0000 151</t>
  </si>
  <si>
    <t>000 2 02 01001 10 0000 151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</si>
  <si>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</si>
  <si>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</si>
  <si>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</si>
  <si>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000 2 02 01003 10 0000 151</t>
  </si>
  <si>
    <t>Дотации бюджетам поселений на поддержку мер по обеспечению сбалансированности бюджетов</t>
  </si>
  <si>
    <t>ВСЕГО ДОХОДОВ</t>
  </si>
  <si>
    <t>000 1 14 00000 00 0000 000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</si>
  <si>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</si>
  <si>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</si>
  <si>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</si>
  <si>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на выравнивание  бюджетной обеспеченности</t>
  </si>
  <si>
    <t>Дотации бюджетам поселений на выравнивание  бюджетной обеспеченности</t>
  </si>
  <si>
    <t>НАЛОГОВЫЕ И НЕНАЛОГОВЫЕ ДОХОДЫ</t>
  </si>
  <si>
    <t>000 1 14 06010 00 0000 430</t>
  </si>
  <si>
    <t>000 1 14 06000 00 0000 430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</si>
  <si>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</si>
  <si>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</si>
  <si>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</si>
  <si>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</si>
  <si>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</si>
  <si>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000 2 02 04014 10 0000 151</t>
  </si>
  <si>
    <t>000 2 02 04999 00 0000 151</t>
  </si>
  <si>
    <t>Прочие межбюджетные трансферты, передаваемые бюджетам</t>
  </si>
  <si>
    <t xml:space="preserve">000 2 02 04999 10 0000 151   </t>
  </si>
  <si>
    <t>Прочие межбюджетные трансферты, передаваемые бюджетам поселений</t>
  </si>
  <si>
    <t>Дотации бюджетам субъектов Российской Федерации и муниципальных образований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</si>
  <si>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</si>
  <si>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000 2 02 02000 00 0000 151</t>
  </si>
  <si>
    <t>000 2 02 02999 00 0000 151</t>
  </si>
  <si>
    <t>Прочие субсидии</t>
  </si>
  <si>
    <t>000 2 02 02999 10 0000 151</t>
  </si>
  <si>
    <t>Прочие субсидии бюджетам поселений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</si>
  <si>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</si>
  <si>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</si>
  <si>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</si>
  <si>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</si>
  <si>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</si>
  <si>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</si>
  <si>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</si>
  <si>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</si>
  <si>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</si>
  <si>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</si>
  <si>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</si>
  <si>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</si>
  <si>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</si>
  <si>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поселений</t>
  </si>
  <si>
    <t>Доходы от компенсации затрат государства</t>
  </si>
  <si>
    <t xml:space="preserve">Прочие доходы от компенсации затрат государства </t>
  </si>
  <si>
    <t>Прочие доходы от компенсации затрат  бюджетов поселений</t>
  </si>
  <si>
    <t>000 1 13 01000 00 0000 130</t>
  </si>
  <si>
    <t>000 1 13 01990 00 0000 130</t>
  </si>
  <si>
    <t>000 1 13 01995 10 0000 130</t>
  </si>
  <si>
    <t>000 1 13 02000 00 0000 130</t>
  </si>
  <si>
    <t>000 1 13 02990 00 0000 130</t>
  </si>
  <si>
    <t>000 1 13 02995 10 0000 130</t>
  </si>
  <si>
    <t>000 1 05 03010 01 0000 110</t>
  </si>
  <si>
    <t>000 1 13 00000 00 0000 000</t>
  </si>
  <si>
    <t>000 1 14 06013 10 0000 430</t>
  </si>
  <si>
    <t>000 1 11 05013 10 0000 120</t>
  </si>
  <si>
    <t>000 1 05 03000 01 0000 110</t>
  </si>
  <si>
    <t>Налог на доходы физических лиц с доходов, источником которых является налоговый агент,  за исключением   доходов, в   отношении   которых исчисление  и  уплата  налога  осуществляются  в соответствии  со статьями 227, 227.1 и 228 Налогового кодекса Российской Федерации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</si>
  <si>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</si>
  <si>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000 116 00000 00 0000 000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</si>
  <si>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</si>
  <si>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</si>
  <si>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</si>
  <si>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</si>
  <si>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</si>
  <si>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</si>
  <si>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</si>
  <si>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 xml:space="preserve">Субсидии бюджетам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</si>
  <si>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 , утвержденной постановлением Правительства Республики Коми от 25 мая 2011 года № 225</t>
  </si>
  <si>
    <t>Субсидии бюджетам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</si>
  <si>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000 2 07 00000 00 0000 000</t>
  </si>
  <si>
    <t>ПРОЧИЕ БЕЗВОЗМЕЗДНЫЕ ПОСТУПЛЕНИЯ</t>
  </si>
  <si>
    <t>000 2 07 05000 10 0000 180</t>
  </si>
  <si>
    <t>Прочие безвозмездные поступления в бюджеты поселений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</si>
  <si>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</si>
  <si>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</si>
  <si>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 xml:space="preserve">000 2 19 05000 10 0000 151 </t>
  </si>
  <si>
    <t>Возврат остатков субсидий,  субвенций  и  иных межбюджетных  трансфертов,  имеющих целевое  назначение,  прошлых   лет   из бюджетов поселений</t>
  </si>
  <si>
    <t>000 1 13 02065 10 0000 130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</si>
  <si>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</si>
  <si>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</si>
  <si>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поселений</t>
  </si>
  <si>
    <t>Субсидии бюджетам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</si>
  <si>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000 1 08 00000 00 0000 000</t>
  </si>
  <si>
    <t>ГОСУДАРСТВЕННАЯ ПОШЛИНА</t>
  </si>
  <si>
    <t>000 1 08  07000 01 0000 110</t>
  </si>
  <si>
    <t>000 1 08  07170 01 0000 110</t>
  </si>
  <si>
    <t>000 1 08  07175 01 0000 110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</si>
  <si>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</si>
  <si>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</si>
  <si>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</si>
  <si>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</si>
  <si>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r>
      <t>ОБЪЕМ ПОСТУПЛЕНИЙ ДОХОДОВ БЮДЖЕТА МО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 xml:space="preserve"> ПОСЕЛЕНИЯ  "ПЕЧОРА"  НА 2014 ГОД</t>
    </r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</si>
  <si>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</si>
  <si>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</si>
  <si>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</si>
  <si>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</si>
  <si>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000 1 03 02250 01 0000 110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</si>
  <si>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</si>
  <si>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Сумма</t>
  </si>
  <si>
    <t>от 18 декабря 2013 года № 3-11/50</t>
  </si>
  <si>
    <t>Изменения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</si>
  <si>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</si>
  <si>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</si>
  <si>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</si>
  <si>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</si>
  <si>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</si>
  <si>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</si>
  <si>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</si>
  <si>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Субсидии бюджетам бюджетной системы Российской Федерации (межбюджетные субсидии)</t>
  </si>
  <si>
    <t xml:space="preserve">Субсидии бюджетам поселений на содержание автомобильных дорог общего пользования местного значения 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</si>
  <si>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</si>
  <si>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</si>
  <si>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</si>
  <si>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</si>
  <si>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</si>
  <si>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000 2 02 03024 10 0000 151</t>
  </si>
  <si>
    <t>тыс. рублей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</si>
  <si>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</si>
  <si>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</si>
  <si>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</si>
  <si>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</si>
  <si>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</si>
  <si>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Субсидии бюджетам поселений на реконструкцию, капитальный ремонт и ремонт автомобильных дорог общего пользования местного значения</t>
  </si>
  <si>
    <t>Приложение 2</t>
  </si>
  <si>
    <r>
      <t>ОБЪЕМ ПОСТУПЛЕНИЙ ДОХОДОВ БЮДЖЕТА МО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ПЛАНОВЫЙ ПЕРИОД 2015 И 2016 ГОДА</t>
    </r>
  </si>
  <si>
    <t>2015 год</t>
  </si>
  <si>
    <t>2016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</si>
  <si>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</si>
  <si>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</si>
  <si>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Доходы  от уплаты акцизов на автомобильный бензин, подлежащие распределению между бюджетами  субъетов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</si>
  <si>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 ОТ ИСПОЛЬЗОВАНИЯ  ИМУЩЕСТВА, НАХОДЯЩЕГОСЯ В ГОСУДАРСТВЕННОЙ И МУНИЦИПАЛЬНОЙ 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</si>
  <si>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</si>
  <si>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субъектов Российской Федерации и муниципальных образований (межбюджетные субсидии)</t>
  </si>
  <si>
    <t>Субсидии бюджетам поселений на содержание автомобильных дорог  общего пользования местного значения за счет средств Республиканского бюджета РК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</si>
  <si>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</si>
  <si>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Субсидии бюджетам поселений на капитальный ремонт и ремонт автомобильных дорог общего пользования населенных пунктов в Республике Коми</t>
  </si>
  <si>
    <t>Налог на доходы физических лиц с доходов, полученных физическими лицами в соответствии  со статьей 228 Налогового   кодекса  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</si>
  <si>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 индивидуальных предпринимателей, нотариусов, занимающихся частной практикой, адвокатов, учредивших адвокатские кабинеты и других лиц,  занимающихся частной практикой в соответствии со статьей 227 Налогового кодекса Российской Федерации</t>
  </si>
  <si>
    <t>от 30 сентября 2014 года № 3-18/71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</si>
</sst>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_р_._-;\-* #,##0_р_._-;_-* &quot;-&quot;??_р_._-;_-@_-"/>
    <numFmt numFmtId="165" formatCode="0000"/>
    <numFmt numFmtId="166" formatCode="#,##0.0"/>
    <numFmt numFmtId="167" formatCode="#,##0.000"/>
    <numFmt numFmtId="168" formatCode="_-* #,##0.0_р_._-;\-* #,##0.0_р_._-;_-* &quot;-&quot;??_р_._-;_-@_-"/>
    <numFmt numFmtId="169" formatCode="0.0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1" xfId="2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right"/>
    </xf>
    <xf numFmtId="0" fontId="1" fillId="0" borderId="1" xfId="1" applyFont="1" applyFill="1" applyBorder="1" applyAlignment="1">
      <alignment horizontal="left" vertical="center" wrapText="1"/>
    </xf>
    <xf numFmtId="167" fontId="1" fillId="0" borderId="0" xfId="0" applyNumberFormat="1" applyFont="1" applyFill="1" applyBorder="1"/>
    <xf numFmtId="164" fontId="1" fillId="0" borderId="0" xfId="0" applyNumberFormat="1" applyFont="1" applyFill="1" applyAlignment="1">
      <alignment vertical="center"/>
    </xf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right" vertical="center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" fontId="5" fillId="0" borderId="0" xfId="1" applyNumberFormat="1" applyFont="1" applyFill="1" applyBorder="1" applyAlignment="1">
      <alignment vertical="center"/>
    </xf>
    <xf numFmtId="167" fontId="5" fillId="0" borderId="0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166" fontId="1" fillId="0" borderId="1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wrapText="1"/>
    </xf>
    <xf numFmtId="1" fontId="1" fillId="0" borderId="0" xfId="0" applyNumberFormat="1" applyFont="1" applyFill="1" applyBorder="1" applyAlignment="1">
      <alignment wrapText="1"/>
    </xf>
    <xf numFmtId="1" fontId="5" fillId="0" borderId="0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/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/>
    <xf numFmtId="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/>
    <xf numFmtId="0" fontId="7" fillId="0" borderId="1" xfId="1" applyFont="1" applyFill="1" applyBorder="1" applyAlignment="1">
      <alignment vertical="top" wrapText="1"/>
    </xf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166" fontId="5" fillId="0" borderId="0" xfId="0" applyNumberFormat="1" applyFont="1" applyFill="1" applyAlignment="1">
      <alignment horizontal="right" vertical="center"/>
    </xf>
    <xf numFmtId="166" fontId="5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/>
    </xf>
    <xf numFmtId="166" fontId="5" fillId="0" borderId="1" xfId="0" applyNumberFormat="1" applyFont="1" applyFill="1" applyBorder="1"/>
    <xf numFmtId="166" fontId="1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1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 vertical="top"/>
    </xf>
    <xf numFmtId="166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/>
    <xf numFmtId="168" fontId="3" fillId="0" borderId="1" xfId="3" applyNumberFormat="1" applyFont="1" applyFill="1" applyBorder="1" applyAlignment="1">
      <alignment horizontal="right" wrapText="1"/>
    </xf>
    <xf numFmtId="168" fontId="1" fillId="0" borderId="1" xfId="3" applyNumberFormat="1" applyFont="1" applyFill="1" applyBorder="1" applyAlignment="1">
      <alignment horizontal="right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/>
    <xf numFmtId="166" fontId="3" fillId="0" borderId="1" xfId="1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horizontal="right" vertical="top"/>
    </xf>
    <xf numFmtId="169" fontId="1" fillId="0" borderId="1" xfId="0" applyNumberFormat="1" applyFont="1" applyFill="1" applyBorder="1"/>
    <xf numFmtId="166" fontId="1" fillId="2" borderId="1" xfId="0" applyNumberFormat="1" applyFont="1" applyFill="1" applyBorder="1"/>
    <xf numFmtId="169" fontId="1" fillId="0" borderId="1" xfId="0" applyNumberFormat="1" applyFont="1" applyFill="1" applyBorder="1" applyAlignment="1">
      <alignment horizontal="right"/>
    </xf>
    <xf numFmtId="169" fontId="1" fillId="0" borderId="1" xfId="0" applyNumberFormat="1" applyFont="1" applyFill="1" applyBorder="1" applyAlignment="1">
      <alignment horizontal="right" wrapText="1"/>
    </xf>
    <xf numFmtId="169" fontId="1" fillId="0" borderId="1" xfId="0" applyNumberFormat="1" applyFont="1" applyFill="1" applyBorder="1" applyAlignment="1">
      <alignment wrapText="1"/>
    </xf>
    <xf numFmtId="168" fontId="7" fillId="0" borderId="1" xfId="3" applyNumberFormat="1" applyFont="1" applyFill="1" applyBorder="1" applyAlignment="1">
      <alignment horizontal="right" wrapText="1"/>
    </xf>
    <xf numFmtId="166" fontId="1" fillId="0" borderId="0" xfId="0" applyNumberFormat="1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166" fontId="5" fillId="0" borderId="0" xfId="0" applyNumberFormat="1" applyFont="1" applyFill="1" applyAlignment="1">
      <alignment vertical="center"/>
    </xf>
    <xf numFmtId="166" fontId="5" fillId="0" borderId="0" xfId="0" applyNumberFormat="1" applyFont="1" applyFill="1" applyAlignment="1">
      <alignment horizontal="right" vertical="center"/>
    </xf>
    <xf numFmtId="166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center" vertical="center" wrapText="1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view="pageBreakPreview" topLeftCell="A52" zoomScale="80" zoomScaleSheetLayoutView="80" workbookViewId="0">
      <selection activeCell="E98" sqref="E98"/>
    </sheetView>
  </sheetViews>
  <sheetFormatPr defaultColWidth="9" defaultRowHeight="15.75" x14ac:dyDescent="0.25"/>
  <cols>
    <col min="1" max="1" width="30.7109375" style="1" customWidth="1"/>
    <col min="2" max="2" width="130.85546875" style="1" customWidth="1"/>
    <col min="3" max="3" width="13.140625" style="10" hidden="1" customWidth="1"/>
    <col min="4" max="4" width="13.140625" style="1" hidden="1" customWidth="1"/>
    <col min="5" max="5" width="15.42578125" style="1" customWidth="1"/>
    <col min="6" max="6" width="9.140625" style="1" customWidth="1"/>
    <col min="7" max="9" width="8.140625" style="1" customWidth="1"/>
    <col min="10" max="16384" width="9" style="1"/>
  </cols>
  <sheetData>
    <row r="1" spans="1:11" x14ac:dyDescent="0.25">
      <c r="C1" s="61"/>
      <c r="D1" s="95" t="s">
        <v>0</v>
      </c>
      <c r="E1" s="95"/>
    </row>
    <row r="2" spans="1:11" x14ac:dyDescent="0.25">
      <c r="B2" s="96" t="s">
        <v>136</v>
      </c>
      <c r="C2" s="96"/>
      <c r="D2" s="96"/>
      <c r="E2" s="96"/>
      <c r="F2" s="72"/>
    </row>
    <row r="3" spans="1:11" x14ac:dyDescent="0.25">
      <c r="B3" s="97" t="s">
        <v>184</v>
      </c>
      <c r="C3" s="97"/>
      <c r="D3" s="97"/>
      <c r="E3" s="97"/>
      <c r="F3" s="73"/>
    </row>
    <row r="4" spans="1:11" x14ac:dyDescent="0.25">
      <c r="C4" s="61"/>
      <c r="D4" s="95" t="s">
        <v>0</v>
      </c>
      <c r="E4" s="95"/>
      <c r="F4" s="11"/>
      <c r="G4" s="11"/>
      <c r="H4" s="11"/>
    </row>
    <row r="5" spans="1:11" x14ac:dyDescent="0.25">
      <c r="B5" s="96" t="s">
        <v>136</v>
      </c>
      <c r="C5" s="96"/>
      <c r="D5" s="96"/>
      <c r="E5" s="96"/>
      <c r="F5" s="72"/>
      <c r="G5" s="11"/>
      <c r="H5" s="11"/>
    </row>
    <row r="6" spans="1:11" x14ac:dyDescent="0.25">
      <c r="B6" s="96" t="s">
        <v>145</v>
      </c>
      <c r="C6" s="96"/>
      <c r="D6" s="96"/>
      <c r="E6" s="96"/>
      <c r="F6" s="11"/>
      <c r="G6" s="11"/>
      <c r="H6" s="11"/>
    </row>
    <row r="7" spans="1:11" x14ac:dyDescent="0.25">
      <c r="B7" s="13"/>
      <c r="C7" s="38"/>
      <c r="D7" s="11"/>
      <c r="E7" s="11"/>
      <c r="F7" s="11"/>
      <c r="G7" s="11"/>
      <c r="H7" s="11"/>
    </row>
    <row r="8" spans="1:11" x14ac:dyDescent="0.25">
      <c r="C8" s="39"/>
      <c r="D8" s="11"/>
      <c r="E8" s="11"/>
      <c r="F8" s="11"/>
      <c r="G8" s="11"/>
      <c r="H8" s="11"/>
    </row>
    <row r="9" spans="1:11" x14ac:dyDescent="0.25">
      <c r="A9" s="99" t="s">
        <v>137</v>
      </c>
      <c r="B9" s="99"/>
      <c r="C9" s="99"/>
      <c r="D9" s="99"/>
      <c r="E9" s="99"/>
      <c r="F9" s="17"/>
      <c r="G9" s="17"/>
      <c r="H9" s="17"/>
    </row>
    <row r="10" spans="1:11" x14ac:dyDescent="0.25">
      <c r="A10" s="37"/>
      <c r="B10" s="37"/>
      <c r="C10" s="18"/>
      <c r="D10" s="17"/>
      <c r="E10" s="17"/>
      <c r="F10" s="17"/>
      <c r="G10" s="17"/>
      <c r="H10" s="17"/>
    </row>
    <row r="11" spans="1:11" x14ac:dyDescent="0.25">
      <c r="A11" s="2"/>
      <c r="B11" s="3"/>
      <c r="E11" s="12" t="s">
        <v>162</v>
      </c>
    </row>
    <row r="12" spans="1:11" ht="15.75" customHeight="1" x14ac:dyDescent="0.25">
      <c r="A12" s="101" t="s">
        <v>1</v>
      </c>
      <c r="B12" s="102" t="s">
        <v>2</v>
      </c>
      <c r="C12" s="100" t="s">
        <v>144</v>
      </c>
      <c r="D12" s="98" t="s">
        <v>146</v>
      </c>
      <c r="E12" s="98" t="s">
        <v>144</v>
      </c>
      <c r="F12" s="19"/>
      <c r="G12" s="19"/>
      <c r="H12" s="19"/>
    </row>
    <row r="13" spans="1:11" ht="55.7" customHeight="1" x14ac:dyDescent="0.25">
      <c r="A13" s="101"/>
      <c r="B13" s="102"/>
      <c r="C13" s="100"/>
      <c r="D13" s="98"/>
      <c r="E13" s="98"/>
      <c r="F13" s="20"/>
      <c r="G13" s="20"/>
      <c r="H13" s="20"/>
    </row>
    <row r="14" spans="1:11" x14ac:dyDescent="0.25">
      <c r="A14" s="40" t="s">
        <v>3</v>
      </c>
      <c r="B14" s="41" t="s">
        <v>54</v>
      </c>
      <c r="C14" s="62">
        <f>C15+C26+C21+C31+C39+C47+C62+C66+C53+C43</f>
        <v>137459</v>
      </c>
      <c r="D14" s="62">
        <f>D15+D26+D21+D31+D39+D47+D62+D66+D53+D43</f>
        <v>2906</v>
      </c>
      <c r="E14" s="74">
        <f>C14+D14</f>
        <v>140365</v>
      </c>
      <c r="F14" s="21"/>
      <c r="G14" s="21"/>
      <c r="H14" s="21"/>
    </row>
    <row r="15" spans="1:11" x14ac:dyDescent="0.25">
      <c r="A15" s="29" t="s">
        <v>4</v>
      </c>
      <c r="B15" s="30" t="s">
        <v>5</v>
      </c>
      <c r="C15" s="31">
        <f>C16</f>
        <v>108850</v>
      </c>
      <c r="D15" s="31">
        <f>D16</f>
        <v>50</v>
      </c>
      <c r="E15" s="74">
        <f t="shared" ref="E15:E83" si="0">C15+D15</f>
        <v>108900</v>
      </c>
      <c r="F15" s="22"/>
      <c r="G15" s="22"/>
      <c r="H15" s="22"/>
    </row>
    <row r="16" spans="1:11" x14ac:dyDescent="0.25">
      <c r="A16" s="14" t="s">
        <v>6</v>
      </c>
      <c r="B16" s="4" t="s">
        <v>7</v>
      </c>
      <c r="C16" s="23">
        <f>C17+C18+C19+C20</f>
        <v>108850</v>
      </c>
      <c r="D16" s="23">
        <f>D17+D18+D19+D20</f>
        <v>50</v>
      </c>
      <c r="E16" s="75">
        <f t="shared" si="0"/>
        <v>108900</v>
      </c>
      <c r="F16" s="21"/>
      <c r="G16" s="22"/>
      <c r="H16" s="22"/>
      <c r="I16" s="22"/>
      <c r="K16" s="6"/>
    </row>
    <row r="17" spans="1:11" ht="47.25" x14ac:dyDescent="0.25">
      <c r="A17" s="14" t="s">
        <v>8</v>
      </c>
      <c r="B17" s="5" t="s">
        <v>102</v>
      </c>
      <c r="C17" s="23">
        <v>108000</v>
      </c>
      <c r="D17" s="68"/>
      <c r="E17" s="75">
        <f t="shared" si="0"/>
        <v>108000</v>
      </c>
      <c r="F17" s="21"/>
      <c r="G17" s="22"/>
      <c r="H17" s="21"/>
      <c r="I17" s="22"/>
      <c r="K17" s="6"/>
    </row>
    <row r="18" spans="1:11" ht="63" x14ac:dyDescent="0.25">
      <c r="A18" s="14" t="s">
        <v>9</v>
      </c>
      <c r="B18" s="5" t="s">
        <v>183</v>
      </c>
      <c r="C18" s="23">
        <v>400</v>
      </c>
      <c r="D18" s="68"/>
      <c r="E18" s="75">
        <f t="shared" si="0"/>
        <v>400</v>
      </c>
      <c r="F18" s="21"/>
      <c r="G18" s="22"/>
      <c r="H18" s="22"/>
      <c r="I18" s="22"/>
      <c r="K18" s="6"/>
    </row>
    <row r="19" spans="1:11" ht="31.5" x14ac:dyDescent="0.25">
      <c r="A19" s="14" t="s">
        <v>10</v>
      </c>
      <c r="B19" s="5" t="s">
        <v>182</v>
      </c>
      <c r="C19" s="23">
        <v>450</v>
      </c>
      <c r="D19" s="84">
        <v>50</v>
      </c>
      <c r="E19" s="75">
        <f t="shared" si="0"/>
        <v>500</v>
      </c>
      <c r="F19" s="21"/>
      <c r="G19" s="22"/>
      <c r="H19" s="21"/>
      <c r="I19" s="22"/>
      <c r="K19" s="6"/>
    </row>
    <row r="20" spans="1:11" ht="47.25" hidden="1" x14ac:dyDescent="0.25">
      <c r="A20" s="14" t="s">
        <v>11</v>
      </c>
      <c r="B20" s="5" t="s">
        <v>103</v>
      </c>
      <c r="C20" s="23">
        <v>0</v>
      </c>
      <c r="D20" s="68"/>
      <c r="E20" s="75">
        <f t="shared" si="0"/>
        <v>0</v>
      </c>
      <c r="F20" s="21"/>
      <c r="G20" s="22"/>
      <c r="H20" s="21"/>
      <c r="I20" s="22"/>
      <c r="K20" s="6"/>
    </row>
    <row r="21" spans="1:11" x14ac:dyDescent="0.25">
      <c r="A21" s="42" t="s">
        <v>138</v>
      </c>
      <c r="B21" s="43" t="s">
        <v>139</v>
      </c>
      <c r="C21" s="63">
        <f>C22</f>
        <v>947</v>
      </c>
      <c r="D21" s="63">
        <f>D22</f>
        <v>0</v>
      </c>
      <c r="E21" s="74">
        <f t="shared" si="0"/>
        <v>947</v>
      </c>
      <c r="F21" s="21"/>
      <c r="G21" s="22"/>
      <c r="H21" s="21"/>
      <c r="I21" s="22"/>
      <c r="K21" s="6"/>
    </row>
    <row r="22" spans="1:11" x14ac:dyDescent="0.25">
      <c r="A22" s="14" t="s">
        <v>140</v>
      </c>
      <c r="B22" s="5" t="s">
        <v>141</v>
      </c>
      <c r="C22" s="23">
        <f>C25+C23+C24+C30</f>
        <v>947</v>
      </c>
      <c r="D22" s="23">
        <f>D25+D23+D24+D30</f>
        <v>0</v>
      </c>
      <c r="E22" s="75">
        <f t="shared" si="0"/>
        <v>947</v>
      </c>
      <c r="F22" s="21"/>
      <c r="G22" s="22"/>
      <c r="H22" s="21"/>
      <c r="I22" s="22"/>
      <c r="K22" s="6"/>
    </row>
    <row r="23" spans="1:11" ht="36.75" customHeight="1" x14ac:dyDescent="0.25">
      <c r="A23" s="44" t="s">
        <v>147</v>
      </c>
      <c r="B23" s="5" t="s">
        <v>148</v>
      </c>
      <c r="C23" s="23">
        <v>436</v>
      </c>
      <c r="D23" s="23"/>
      <c r="E23" s="75">
        <f t="shared" si="0"/>
        <v>436</v>
      </c>
      <c r="F23" s="21"/>
      <c r="G23" s="22"/>
      <c r="H23" s="21"/>
      <c r="I23" s="22"/>
      <c r="K23" s="6"/>
    </row>
    <row r="24" spans="1:11" ht="47.25" x14ac:dyDescent="0.25">
      <c r="A24" s="44" t="s">
        <v>149</v>
      </c>
      <c r="B24" s="5" t="s">
        <v>150</v>
      </c>
      <c r="C24" s="23">
        <v>6</v>
      </c>
      <c r="D24" s="23"/>
      <c r="E24" s="75">
        <f t="shared" si="0"/>
        <v>6</v>
      </c>
      <c r="F24" s="21"/>
      <c r="G24" s="22"/>
      <c r="H24" s="21"/>
      <c r="I24" s="22"/>
      <c r="K24" s="6"/>
    </row>
    <row r="25" spans="1:11" ht="36" customHeight="1" x14ac:dyDescent="0.25">
      <c r="A25" s="44" t="s">
        <v>142</v>
      </c>
      <c r="B25" s="36" t="s">
        <v>153</v>
      </c>
      <c r="C25" s="23">
        <v>505</v>
      </c>
      <c r="D25" s="68"/>
      <c r="E25" s="75">
        <f t="shared" si="0"/>
        <v>505</v>
      </c>
      <c r="F25" s="21"/>
      <c r="G25" s="22"/>
      <c r="H25" s="21"/>
      <c r="I25" s="22"/>
      <c r="K25" s="6"/>
    </row>
    <row r="26" spans="1:11" hidden="1" x14ac:dyDescent="0.25">
      <c r="A26" s="29" t="s">
        <v>12</v>
      </c>
      <c r="B26" s="45" t="s">
        <v>13</v>
      </c>
      <c r="C26" s="31">
        <f>C27</f>
        <v>0</v>
      </c>
      <c r="D26" s="68"/>
      <c r="E26" s="75">
        <f t="shared" si="0"/>
        <v>0</v>
      </c>
      <c r="F26" s="22"/>
      <c r="G26" s="22"/>
      <c r="H26" s="22"/>
    </row>
    <row r="27" spans="1:11" hidden="1" x14ac:dyDescent="0.25">
      <c r="A27" s="14" t="s">
        <v>101</v>
      </c>
      <c r="B27" s="4" t="s">
        <v>14</v>
      </c>
      <c r="C27" s="23">
        <f>C29+C28</f>
        <v>0</v>
      </c>
      <c r="D27" s="68"/>
      <c r="E27" s="75">
        <f t="shared" si="0"/>
        <v>0</v>
      </c>
      <c r="F27" s="22"/>
      <c r="G27" s="21"/>
      <c r="H27" s="22"/>
    </row>
    <row r="28" spans="1:11" hidden="1" x14ac:dyDescent="0.25">
      <c r="A28" s="14" t="s">
        <v>97</v>
      </c>
      <c r="B28" s="4" t="s">
        <v>14</v>
      </c>
      <c r="C28" s="23"/>
      <c r="D28" s="68"/>
      <c r="E28" s="75">
        <f t="shared" si="0"/>
        <v>0</v>
      </c>
      <c r="F28" s="22"/>
      <c r="G28" s="21"/>
      <c r="H28" s="22"/>
    </row>
    <row r="29" spans="1:11" hidden="1" x14ac:dyDescent="0.25">
      <c r="A29" s="14" t="s">
        <v>82</v>
      </c>
      <c r="B29" s="9" t="s">
        <v>83</v>
      </c>
      <c r="C29" s="23">
        <v>0</v>
      </c>
      <c r="D29" s="68"/>
      <c r="E29" s="75">
        <f t="shared" si="0"/>
        <v>0</v>
      </c>
      <c r="F29" s="21"/>
      <c r="G29" s="22"/>
      <c r="H29" s="21"/>
      <c r="I29" s="22"/>
      <c r="K29" s="6"/>
    </row>
    <row r="30" spans="1:11" ht="37.5" hidden="1" customHeight="1" x14ac:dyDescent="0.25">
      <c r="A30" s="44" t="s">
        <v>151</v>
      </c>
      <c r="B30" s="36" t="s">
        <v>152</v>
      </c>
      <c r="C30" s="23"/>
      <c r="D30" s="68"/>
      <c r="E30" s="75">
        <f t="shared" si="0"/>
        <v>0</v>
      </c>
      <c r="F30" s="21"/>
      <c r="G30" s="22"/>
      <c r="H30" s="21"/>
      <c r="I30" s="22"/>
      <c r="K30" s="6"/>
    </row>
    <row r="31" spans="1:11" x14ac:dyDescent="0.25">
      <c r="A31" s="29" t="s">
        <v>15</v>
      </c>
      <c r="B31" s="45" t="s">
        <v>16</v>
      </c>
      <c r="C31" s="31">
        <f>C32+C34</f>
        <v>16186</v>
      </c>
      <c r="D31" s="31">
        <f>D32+D34</f>
        <v>1069</v>
      </c>
      <c r="E31" s="74">
        <f t="shared" si="0"/>
        <v>17255</v>
      </c>
      <c r="F31" s="24"/>
      <c r="G31" s="24"/>
      <c r="H31" s="24"/>
    </row>
    <row r="32" spans="1:11" x14ac:dyDescent="0.25">
      <c r="A32" s="15" t="s">
        <v>17</v>
      </c>
      <c r="B32" s="7" t="s">
        <v>18</v>
      </c>
      <c r="C32" s="23">
        <f>C33</f>
        <v>4400</v>
      </c>
      <c r="D32" s="23">
        <f>D33</f>
        <v>400</v>
      </c>
      <c r="E32" s="75">
        <f t="shared" si="0"/>
        <v>4800</v>
      </c>
      <c r="F32" s="24"/>
      <c r="G32" s="24"/>
      <c r="H32" s="24"/>
    </row>
    <row r="33" spans="1:8" ht="31.5" x14ac:dyDescent="0.25">
      <c r="A33" s="15" t="s">
        <v>19</v>
      </c>
      <c r="B33" s="7" t="s">
        <v>35</v>
      </c>
      <c r="C33" s="23">
        <v>4400</v>
      </c>
      <c r="D33" s="84">
        <v>400</v>
      </c>
      <c r="E33" s="75">
        <f t="shared" si="0"/>
        <v>4800</v>
      </c>
      <c r="F33" s="22"/>
      <c r="G33" s="21"/>
      <c r="H33" s="22"/>
    </row>
    <row r="34" spans="1:8" x14ac:dyDescent="0.25">
      <c r="A34" s="15" t="s">
        <v>20</v>
      </c>
      <c r="B34" s="7" t="s">
        <v>21</v>
      </c>
      <c r="C34" s="23">
        <f>C35+C37</f>
        <v>11786</v>
      </c>
      <c r="D34" s="23">
        <f>D35+D37</f>
        <v>669</v>
      </c>
      <c r="E34" s="75">
        <f t="shared" si="0"/>
        <v>12455</v>
      </c>
      <c r="F34" s="22"/>
      <c r="G34" s="22"/>
      <c r="H34" s="22"/>
    </row>
    <row r="35" spans="1:8" ht="31.5" x14ac:dyDescent="0.25">
      <c r="A35" s="15" t="s">
        <v>22</v>
      </c>
      <c r="B35" s="7" t="s">
        <v>36</v>
      </c>
      <c r="C35" s="23">
        <f>C36</f>
        <v>226</v>
      </c>
      <c r="D35" s="23">
        <f>D36</f>
        <v>104</v>
      </c>
      <c r="E35" s="75">
        <f t="shared" si="0"/>
        <v>330</v>
      </c>
      <c r="F35" s="22"/>
      <c r="G35" s="21"/>
      <c r="H35" s="22"/>
    </row>
    <row r="36" spans="1:8" ht="36" customHeight="1" x14ac:dyDescent="0.25">
      <c r="A36" s="15" t="s">
        <v>23</v>
      </c>
      <c r="B36" s="7" t="s">
        <v>37</v>
      </c>
      <c r="C36" s="23">
        <v>226</v>
      </c>
      <c r="D36" s="85">
        <v>104</v>
      </c>
      <c r="E36" s="75">
        <f t="shared" si="0"/>
        <v>330</v>
      </c>
      <c r="F36" s="25"/>
      <c r="G36" s="26"/>
      <c r="H36" s="25"/>
    </row>
    <row r="37" spans="1:8" ht="31.5" x14ac:dyDescent="0.25">
      <c r="A37" s="15" t="s">
        <v>24</v>
      </c>
      <c r="B37" s="7" t="s">
        <v>38</v>
      </c>
      <c r="C37" s="23">
        <f>C38</f>
        <v>11560</v>
      </c>
      <c r="D37" s="23">
        <f>D38</f>
        <v>565</v>
      </c>
      <c r="E37" s="75">
        <f t="shared" si="0"/>
        <v>12125</v>
      </c>
      <c r="F37" s="25"/>
      <c r="G37" s="25"/>
      <c r="H37" s="25"/>
    </row>
    <row r="38" spans="1:8" ht="35.25" customHeight="1" x14ac:dyDescent="0.25">
      <c r="A38" s="15" t="s">
        <v>25</v>
      </c>
      <c r="B38" s="7" t="s">
        <v>39</v>
      </c>
      <c r="C38" s="23">
        <v>11560</v>
      </c>
      <c r="D38" s="85">
        <v>565</v>
      </c>
      <c r="E38" s="75">
        <f t="shared" si="0"/>
        <v>12125</v>
      </c>
      <c r="F38" s="25"/>
      <c r="G38" s="26"/>
      <c r="H38" s="25"/>
    </row>
    <row r="39" spans="1:8" x14ac:dyDescent="0.25">
      <c r="A39" s="46" t="s">
        <v>128</v>
      </c>
      <c r="B39" s="47" t="s">
        <v>129</v>
      </c>
      <c r="C39" s="63">
        <f t="shared" ref="C39:D41" si="1">C40</f>
        <v>200</v>
      </c>
      <c r="D39" s="63">
        <f t="shared" si="1"/>
        <v>-160</v>
      </c>
      <c r="E39" s="74">
        <f t="shared" si="0"/>
        <v>40</v>
      </c>
      <c r="F39" s="25"/>
      <c r="G39" s="26"/>
      <c r="H39" s="25"/>
    </row>
    <row r="40" spans="1:8" x14ac:dyDescent="0.25">
      <c r="A40" s="14" t="s">
        <v>130</v>
      </c>
      <c r="B40" s="7" t="s">
        <v>133</v>
      </c>
      <c r="C40" s="23">
        <f t="shared" si="1"/>
        <v>200</v>
      </c>
      <c r="D40" s="23">
        <f t="shared" si="1"/>
        <v>-160</v>
      </c>
      <c r="E40" s="75">
        <f t="shared" si="0"/>
        <v>40</v>
      </c>
      <c r="F40" s="25"/>
      <c r="G40" s="26"/>
      <c r="H40" s="25"/>
    </row>
    <row r="41" spans="1:8" ht="31.5" x14ac:dyDescent="0.25">
      <c r="A41" s="14" t="s">
        <v>131</v>
      </c>
      <c r="B41" s="7" t="s">
        <v>134</v>
      </c>
      <c r="C41" s="23">
        <f t="shared" si="1"/>
        <v>200</v>
      </c>
      <c r="D41" s="23">
        <f t="shared" si="1"/>
        <v>-160</v>
      </c>
      <c r="E41" s="75">
        <f t="shared" si="0"/>
        <v>40</v>
      </c>
      <c r="F41" s="25"/>
      <c r="G41" s="26"/>
      <c r="H41" s="25"/>
    </row>
    <row r="42" spans="1:8" ht="47.25" x14ac:dyDescent="0.25">
      <c r="A42" s="14" t="s">
        <v>132</v>
      </c>
      <c r="B42" s="7" t="s">
        <v>135</v>
      </c>
      <c r="C42" s="23">
        <v>200</v>
      </c>
      <c r="D42" s="85">
        <v>-160</v>
      </c>
      <c r="E42" s="75">
        <f t="shared" si="0"/>
        <v>40</v>
      </c>
      <c r="F42" s="25"/>
      <c r="G42" s="26"/>
      <c r="H42" s="25"/>
    </row>
    <row r="43" spans="1:8" ht="31.5" hidden="1" x14ac:dyDescent="0.25">
      <c r="A43" s="48" t="s">
        <v>74</v>
      </c>
      <c r="B43" s="45" t="s">
        <v>75</v>
      </c>
      <c r="C43" s="31">
        <f>C44</f>
        <v>0</v>
      </c>
      <c r="D43" s="69"/>
      <c r="E43" s="75">
        <f t="shared" si="0"/>
        <v>0</v>
      </c>
      <c r="F43" s="25"/>
      <c r="G43" s="26"/>
      <c r="H43" s="25"/>
    </row>
    <row r="44" spans="1:8" hidden="1" x14ac:dyDescent="0.25">
      <c r="A44" s="14" t="s">
        <v>76</v>
      </c>
      <c r="B44" s="7" t="s">
        <v>77</v>
      </c>
      <c r="C44" s="23">
        <f>C45</f>
        <v>0</v>
      </c>
      <c r="D44" s="69"/>
      <c r="E44" s="75">
        <f t="shared" si="0"/>
        <v>0</v>
      </c>
      <c r="F44" s="25"/>
      <c r="G44" s="26"/>
      <c r="H44" s="25"/>
    </row>
    <row r="45" spans="1:8" hidden="1" x14ac:dyDescent="0.25">
      <c r="A45" s="14" t="s">
        <v>78</v>
      </c>
      <c r="B45" s="7" t="s">
        <v>79</v>
      </c>
      <c r="C45" s="23">
        <f>C46</f>
        <v>0</v>
      </c>
      <c r="D45" s="69"/>
      <c r="E45" s="75">
        <f t="shared" si="0"/>
        <v>0</v>
      </c>
      <c r="F45" s="25"/>
      <c r="G45" s="26"/>
      <c r="H45" s="25"/>
    </row>
    <row r="46" spans="1:8" ht="20.25" hidden="1" customHeight="1" x14ac:dyDescent="0.25">
      <c r="A46" s="14" t="s">
        <v>80</v>
      </c>
      <c r="B46" s="7" t="s">
        <v>81</v>
      </c>
      <c r="C46" s="23">
        <v>0</v>
      </c>
      <c r="D46" s="69"/>
      <c r="E46" s="75">
        <f t="shared" si="0"/>
        <v>0</v>
      </c>
      <c r="F46" s="25"/>
      <c r="G46" s="26"/>
      <c r="H46" s="25"/>
    </row>
    <row r="47" spans="1:8" ht="31.5" x14ac:dyDescent="0.25">
      <c r="A47" s="29" t="s">
        <v>26</v>
      </c>
      <c r="B47" s="45" t="s">
        <v>27</v>
      </c>
      <c r="C47" s="31">
        <f t="shared" ref="C47:D49" si="2">C48</f>
        <v>9914</v>
      </c>
      <c r="D47" s="31">
        <f t="shared" si="2"/>
        <v>1947</v>
      </c>
      <c r="E47" s="74">
        <f t="shared" si="0"/>
        <v>11861</v>
      </c>
      <c r="F47" s="8"/>
      <c r="G47" s="8"/>
      <c r="H47" s="8"/>
    </row>
    <row r="48" spans="1:8" ht="47.25" x14ac:dyDescent="0.25">
      <c r="A48" s="14" t="s">
        <v>28</v>
      </c>
      <c r="B48" s="49" t="s">
        <v>68</v>
      </c>
      <c r="C48" s="23">
        <f>C49+C51</f>
        <v>9914</v>
      </c>
      <c r="D48" s="23">
        <f>D49+D51</f>
        <v>1947</v>
      </c>
      <c r="E48" s="75">
        <f t="shared" si="0"/>
        <v>11861</v>
      </c>
      <c r="F48" s="8"/>
      <c r="G48" s="8"/>
      <c r="H48" s="8"/>
    </row>
    <row r="49" spans="1:8" ht="31.5" x14ac:dyDescent="0.25">
      <c r="A49" s="14" t="s">
        <v>29</v>
      </c>
      <c r="B49" s="49" t="s">
        <v>42</v>
      </c>
      <c r="C49" s="23">
        <f t="shared" si="2"/>
        <v>9600</v>
      </c>
      <c r="D49" s="23">
        <f t="shared" si="2"/>
        <v>2249</v>
      </c>
      <c r="E49" s="75">
        <f t="shared" si="0"/>
        <v>11849</v>
      </c>
      <c r="F49" s="8"/>
      <c r="G49" s="8"/>
      <c r="H49" s="8"/>
    </row>
    <row r="50" spans="1:8" ht="47.25" x14ac:dyDescent="0.25">
      <c r="A50" s="14" t="s">
        <v>100</v>
      </c>
      <c r="B50" s="49" t="s">
        <v>143</v>
      </c>
      <c r="C50" s="23">
        <v>9600</v>
      </c>
      <c r="D50" s="28">
        <v>2249</v>
      </c>
      <c r="E50" s="75">
        <f t="shared" si="0"/>
        <v>11849</v>
      </c>
      <c r="G50" s="6"/>
    </row>
    <row r="51" spans="1:8" ht="47.25" x14ac:dyDescent="0.25">
      <c r="A51" s="14" t="s">
        <v>163</v>
      </c>
      <c r="B51" s="49" t="s">
        <v>164</v>
      </c>
      <c r="C51" s="23">
        <f>C52</f>
        <v>314</v>
      </c>
      <c r="D51" s="81">
        <f>D52</f>
        <v>-302</v>
      </c>
      <c r="E51" s="75">
        <f>C51+D51</f>
        <v>12</v>
      </c>
      <c r="G51" s="6"/>
    </row>
    <row r="52" spans="1:8" ht="31.5" x14ac:dyDescent="0.25">
      <c r="A52" s="14" t="s">
        <v>165</v>
      </c>
      <c r="B52" s="49" t="s">
        <v>166</v>
      </c>
      <c r="C52" s="23">
        <v>314</v>
      </c>
      <c r="D52" s="81">
        <v>-302</v>
      </c>
      <c r="E52" s="75">
        <f>C52+D52</f>
        <v>12</v>
      </c>
      <c r="G52" s="6"/>
    </row>
    <row r="53" spans="1:8" x14ac:dyDescent="0.25">
      <c r="A53" s="48" t="s">
        <v>98</v>
      </c>
      <c r="B53" s="45" t="s">
        <v>84</v>
      </c>
      <c r="C53" s="31">
        <f>C54+C57</f>
        <v>162</v>
      </c>
      <c r="D53" s="31">
        <f>D54+D57</f>
        <v>0</v>
      </c>
      <c r="E53" s="74">
        <f t="shared" si="0"/>
        <v>162</v>
      </c>
      <c r="F53" s="6"/>
      <c r="H53" s="6"/>
    </row>
    <row r="54" spans="1:8" hidden="1" x14ac:dyDescent="0.25">
      <c r="A54" s="14" t="s">
        <v>91</v>
      </c>
      <c r="B54" s="49" t="s">
        <v>85</v>
      </c>
      <c r="C54" s="23">
        <f>C55</f>
        <v>0</v>
      </c>
      <c r="D54" s="23">
        <f>D55</f>
        <v>0</v>
      </c>
      <c r="E54" s="75">
        <f t="shared" si="0"/>
        <v>0</v>
      </c>
      <c r="F54" s="6"/>
      <c r="H54" s="6"/>
    </row>
    <row r="55" spans="1:8" hidden="1" x14ac:dyDescent="0.25">
      <c r="A55" s="14" t="s">
        <v>92</v>
      </c>
      <c r="B55" s="49" t="s">
        <v>86</v>
      </c>
      <c r="C55" s="23">
        <f>C56</f>
        <v>0</v>
      </c>
      <c r="D55" s="23">
        <f>D56</f>
        <v>0</v>
      </c>
      <c r="E55" s="75">
        <f t="shared" si="0"/>
        <v>0</v>
      </c>
      <c r="F55" s="6"/>
      <c r="H55" s="6"/>
    </row>
    <row r="56" spans="1:8" hidden="1" x14ac:dyDescent="0.25">
      <c r="A56" s="14" t="s">
        <v>93</v>
      </c>
      <c r="B56" s="49" t="s">
        <v>87</v>
      </c>
      <c r="C56" s="23"/>
      <c r="D56" s="23"/>
      <c r="E56" s="75">
        <f t="shared" si="0"/>
        <v>0</v>
      </c>
      <c r="F56" s="6"/>
      <c r="H56" s="6"/>
    </row>
    <row r="57" spans="1:8" x14ac:dyDescent="0.25">
      <c r="A57" s="14" t="s">
        <v>94</v>
      </c>
      <c r="B57" s="49" t="s">
        <v>88</v>
      </c>
      <c r="C57" s="23">
        <f>C60+C58</f>
        <v>162</v>
      </c>
      <c r="D57" s="23">
        <f>D60+D58</f>
        <v>0</v>
      </c>
      <c r="E57" s="75">
        <f t="shared" si="0"/>
        <v>162</v>
      </c>
      <c r="F57" s="6"/>
      <c r="H57" s="6"/>
    </row>
    <row r="58" spans="1:8" x14ac:dyDescent="0.25">
      <c r="A58" s="14" t="s">
        <v>124</v>
      </c>
      <c r="B58" s="49" t="s">
        <v>125</v>
      </c>
      <c r="C58" s="23">
        <f>C59</f>
        <v>144</v>
      </c>
      <c r="D58" s="23">
        <f>D59</f>
        <v>0</v>
      </c>
      <c r="E58" s="75">
        <f t="shared" si="0"/>
        <v>144</v>
      </c>
      <c r="F58" s="6"/>
      <c r="H58" s="6"/>
    </row>
    <row r="59" spans="1:8" x14ac:dyDescent="0.25">
      <c r="A59" s="14" t="s">
        <v>123</v>
      </c>
      <c r="B59" s="49" t="s">
        <v>126</v>
      </c>
      <c r="C59" s="23">
        <v>144</v>
      </c>
      <c r="D59" s="70"/>
      <c r="E59" s="75">
        <f t="shared" si="0"/>
        <v>144</v>
      </c>
      <c r="F59" s="6"/>
      <c r="H59" s="6"/>
    </row>
    <row r="60" spans="1:8" x14ac:dyDescent="0.25">
      <c r="A60" s="14" t="s">
        <v>95</v>
      </c>
      <c r="B60" s="49" t="s">
        <v>89</v>
      </c>
      <c r="C60" s="23">
        <f>C61</f>
        <v>18</v>
      </c>
      <c r="D60" s="23">
        <f>D61</f>
        <v>0</v>
      </c>
      <c r="E60" s="75">
        <f t="shared" si="0"/>
        <v>18</v>
      </c>
      <c r="F60" s="6"/>
      <c r="H60" s="6"/>
    </row>
    <row r="61" spans="1:8" x14ac:dyDescent="0.25">
      <c r="A61" s="14" t="s">
        <v>96</v>
      </c>
      <c r="B61" s="49" t="s">
        <v>90</v>
      </c>
      <c r="C61" s="23">
        <v>18</v>
      </c>
      <c r="D61" s="83"/>
      <c r="E61" s="75">
        <f t="shared" si="0"/>
        <v>18</v>
      </c>
      <c r="F61" s="6"/>
      <c r="H61" s="6"/>
    </row>
    <row r="62" spans="1:8" x14ac:dyDescent="0.25">
      <c r="A62" s="29" t="s">
        <v>48</v>
      </c>
      <c r="B62" s="45" t="s">
        <v>49</v>
      </c>
      <c r="C62" s="64">
        <f t="shared" ref="C62:D64" si="3">C63</f>
        <v>1200</v>
      </c>
      <c r="D62" s="64">
        <f t="shared" si="3"/>
        <v>0</v>
      </c>
      <c r="E62" s="74">
        <f t="shared" si="0"/>
        <v>1200</v>
      </c>
      <c r="F62" s="27"/>
      <c r="G62" s="27"/>
      <c r="H62" s="27"/>
    </row>
    <row r="63" spans="1:8" x14ac:dyDescent="0.25">
      <c r="A63" s="50" t="s">
        <v>56</v>
      </c>
      <c r="B63" s="49" t="s">
        <v>167</v>
      </c>
      <c r="C63" s="28">
        <f t="shared" si="3"/>
        <v>1200</v>
      </c>
      <c r="D63" s="28">
        <f t="shared" si="3"/>
        <v>0</v>
      </c>
      <c r="E63" s="75">
        <f t="shared" si="0"/>
        <v>1200</v>
      </c>
      <c r="F63" s="25"/>
      <c r="G63" s="6"/>
      <c r="H63" s="25"/>
    </row>
    <row r="64" spans="1:8" x14ac:dyDescent="0.25">
      <c r="A64" s="50" t="s">
        <v>55</v>
      </c>
      <c r="B64" s="49" t="s">
        <v>50</v>
      </c>
      <c r="C64" s="28">
        <f t="shared" si="3"/>
        <v>1200</v>
      </c>
      <c r="D64" s="28">
        <f t="shared" si="3"/>
        <v>0</v>
      </c>
      <c r="E64" s="75">
        <f t="shared" si="0"/>
        <v>1200</v>
      </c>
      <c r="F64" s="25"/>
      <c r="G64" s="6"/>
      <c r="H64" s="25"/>
    </row>
    <row r="65" spans="1:8" ht="31.5" x14ac:dyDescent="0.25">
      <c r="A65" s="50" t="s">
        <v>99</v>
      </c>
      <c r="B65" s="49" t="s">
        <v>51</v>
      </c>
      <c r="C65" s="28">
        <v>1200</v>
      </c>
      <c r="D65" s="69"/>
      <c r="E65" s="75">
        <f t="shared" si="0"/>
        <v>1200</v>
      </c>
      <c r="F65" s="25"/>
      <c r="G65" s="6"/>
      <c r="H65" s="25"/>
    </row>
    <row r="66" spans="1:8" hidden="1" x14ac:dyDescent="0.25">
      <c r="A66" s="29" t="s">
        <v>104</v>
      </c>
      <c r="B66" s="45" t="s">
        <v>105</v>
      </c>
      <c r="C66" s="23">
        <f>C67</f>
        <v>0</v>
      </c>
      <c r="D66" s="69"/>
      <c r="E66" s="75">
        <f t="shared" si="0"/>
        <v>0</v>
      </c>
      <c r="F66" s="25"/>
      <c r="G66" s="6"/>
      <c r="H66" s="25"/>
    </row>
    <row r="67" spans="1:8" hidden="1" x14ac:dyDescent="0.25">
      <c r="A67" s="50" t="s">
        <v>106</v>
      </c>
      <c r="B67" s="49" t="s">
        <v>107</v>
      </c>
      <c r="C67" s="23">
        <f>C68</f>
        <v>0</v>
      </c>
      <c r="D67" s="69"/>
      <c r="E67" s="75">
        <f t="shared" si="0"/>
        <v>0</v>
      </c>
      <c r="F67" s="25"/>
      <c r="G67" s="6"/>
      <c r="H67" s="25"/>
    </row>
    <row r="68" spans="1:8" ht="31.5" hidden="1" x14ac:dyDescent="0.25">
      <c r="A68" s="50" t="s">
        <v>108</v>
      </c>
      <c r="B68" s="49" t="s">
        <v>109</v>
      </c>
      <c r="C68" s="23">
        <f>C69</f>
        <v>0</v>
      </c>
      <c r="D68" s="69"/>
      <c r="E68" s="75">
        <f t="shared" si="0"/>
        <v>0</v>
      </c>
      <c r="F68" s="25"/>
      <c r="G68" s="6"/>
      <c r="H68" s="25"/>
    </row>
    <row r="69" spans="1:8" ht="31.5" hidden="1" x14ac:dyDescent="0.25">
      <c r="A69" s="50" t="s">
        <v>110</v>
      </c>
      <c r="B69" s="49" t="s">
        <v>111</v>
      </c>
      <c r="C69" s="23"/>
      <c r="D69" s="69"/>
      <c r="E69" s="75">
        <f t="shared" si="0"/>
        <v>0</v>
      </c>
      <c r="F69" s="25"/>
      <c r="G69" s="6"/>
      <c r="H69" s="25"/>
    </row>
    <row r="70" spans="1:8" x14ac:dyDescent="0.25">
      <c r="A70" s="40" t="s">
        <v>30</v>
      </c>
      <c r="B70" s="41" t="s">
        <v>31</v>
      </c>
      <c r="C70" s="31">
        <f>C71+C94+C96</f>
        <v>26450.3</v>
      </c>
      <c r="D70" s="31">
        <f>D71+D94+D96</f>
        <v>29657.8</v>
      </c>
      <c r="E70" s="74">
        <f t="shared" si="0"/>
        <v>56108.1</v>
      </c>
      <c r="F70" s="25"/>
      <c r="G70" s="6"/>
      <c r="H70" s="25"/>
    </row>
    <row r="71" spans="1:8" x14ac:dyDescent="0.25">
      <c r="A71" s="29" t="s">
        <v>32</v>
      </c>
      <c r="B71" s="30" t="s">
        <v>33</v>
      </c>
      <c r="C71" s="31">
        <f>C72+C77+C89+C86</f>
        <v>26450.3</v>
      </c>
      <c r="D71" s="31">
        <f>D72+D77+D89+D86</f>
        <v>29657.8</v>
      </c>
      <c r="E71" s="74">
        <f t="shared" si="0"/>
        <v>56108.1</v>
      </c>
      <c r="F71" s="32"/>
      <c r="G71" s="32"/>
      <c r="H71" s="32"/>
    </row>
    <row r="72" spans="1:8" s="33" customFormat="1" x14ac:dyDescent="0.25">
      <c r="A72" s="29" t="s">
        <v>34</v>
      </c>
      <c r="B72" s="45" t="s">
        <v>67</v>
      </c>
      <c r="C72" s="31">
        <f>C73+C75</f>
        <v>25287</v>
      </c>
      <c r="D72" s="31">
        <f>D73+D75</f>
        <v>10000</v>
      </c>
      <c r="E72" s="74">
        <f t="shared" si="0"/>
        <v>35287</v>
      </c>
    </row>
    <row r="73" spans="1:8" x14ac:dyDescent="0.25">
      <c r="A73" s="14" t="s">
        <v>40</v>
      </c>
      <c r="B73" s="4" t="s">
        <v>52</v>
      </c>
      <c r="C73" s="23">
        <f>C74</f>
        <v>1248.5999999999999</v>
      </c>
      <c r="D73" s="23">
        <f>D74</f>
        <v>0</v>
      </c>
      <c r="E73" s="75">
        <f t="shared" si="0"/>
        <v>1248.5999999999999</v>
      </c>
    </row>
    <row r="74" spans="1:8" x14ac:dyDescent="0.25">
      <c r="A74" s="51" t="s">
        <v>41</v>
      </c>
      <c r="B74" s="52" t="s">
        <v>53</v>
      </c>
      <c r="C74" s="23">
        <v>1248.5999999999999</v>
      </c>
      <c r="D74" s="71"/>
      <c r="E74" s="75">
        <f t="shared" si="0"/>
        <v>1248.5999999999999</v>
      </c>
    </row>
    <row r="75" spans="1:8" x14ac:dyDescent="0.25">
      <c r="A75" s="16" t="s">
        <v>43</v>
      </c>
      <c r="B75" s="53" t="s">
        <v>44</v>
      </c>
      <c r="C75" s="23">
        <f>C76</f>
        <v>24038.400000000001</v>
      </c>
      <c r="D75" s="80">
        <f>D76</f>
        <v>10000</v>
      </c>
      <c r="E75" s="75">
        <f t="shared" si="0"/>
        <v>34038.400000000001</v>
      </c>
    </row>
    <row r="76" spans="1:8" x14ac:dyDescent="0.25">
      <c r="A76" s="16" t="s">
        <v>45</v>
      </c>
      <c r="B76" s="53" t="s">
        <v>46</v>
      </c>
      <c r="C76" s="23">
        <v>24038.400000000001</v>
      </c>
      <c r="D76" s="80">
        <v>10000</v>
      </c>
      <c r="E76" s="75">
        <f t="shared" si="0"/>
        <v>34038.400000000001</v>
      </c>
    </row>
    <row r="77" spans="1:8" s="33" customFormat="1" x14ac:dyDescent="0.25">
      <c r="A77" s="54" t="s">
        <v>69</v>
      </c>
      <c r="B77" s="30" t="s">
        <v>154</v>
      </c>
      <c r="C77" s="31">
        <f>C78</f>
        <v>1163.3</v>
      </c>
      <c r="D77" s="31">
        <f>D78</f>
        <v>19637.3</v>
      </c>
      <c r="E77" s="74">
        <f t="shared" si="0"/>
        <v>20800.599999999999</v>
      </c>
    </row>
    <row r="78" spans="1:8" x14ac:dyDescent="0.25">
      <c r="A78" s="55" t="s">
        <v>70</v>
      </c>
      <c r="B78" s="56" t="s">
        <v>71</v>
      </c>
      <c r="C78" s="65">
        <f>C79</f>
        <v>1163.3</v>
      </c>
      <c r="D78" s="65">
        <f>D79</f>
        <v>19637.3</v>
      </c>
      <c r="E78" s="75">
        <f t="shared" si="0"/>
        <v>20800.599999999999</v>
      </c>
    </row>
    <row r="79" spans="1:8" x14ac:dyDescent="0.25">
      <c r="A79" s="55" t="s">
        <v>72</v>
      </c>
      <c r="B79" s="56" t="s">
        <v>73</v>
      </c>
      <c r="C79" s="65">
        <f>SUM(C80:C85)</f>
        <v>1163.3</v>
      </c>
      <c r="D79" s="65">
        <f>SUM(D80:D85)</f>
        <v>19637.3</v>
      </c>
      <c r="E79" s="75">
        <f t="shared" si="0"/>
        <v>20800.599999999999</v>
      </c>
    </row>
    <row r="80" spans="1:8" ht="15" customHeight="1" x14ac:dyDescent="0.25">
      <c r="A80" s="55" t="s">
        <v>72</v>
      </c>
      <c r="B80" s="56" t="s">
        <v>155</v>
      </c>
      <c r="C80" s="65">
        <v>1163.3</v>
      </c>
      <c r="D80" s="28"/>
      <c r="E80" s="75">
        <f t="shared" si="0"/>
        <v>1163.3</v>
      </c>
    </row>
    <row r="81" spans="1:5" ht="31.5" hidden="1" x14ac:dyDescent="0.25">
      <c r="A81" s="55" t="s">
        <v>72</v>
      </c>
      <c r="B81" s="56" t="s">
        <v>112</v>
      </c>
      <c r="C81" s="65"/>
      <c r="D81" s="28"/>
      <c r="E81" s="75">
        <f t="shared" si="0"/>
        <v>0</v>
      </c>
    </row>
    <row r="82" spans="1:5" ht="47.25" hidden="1" x14ac:dyDescent="0.25">
      <c r="A82" s="55" t="s">
        <v>72</v>
      </c>
      <c r="B82" s="56" t="s">
        <v>113</v>
      </c>
      <c r="C82" s="65"/>
      <c r="D82" s="28"/>
      <c r="E82" s="75">
        <f t="shared" si="0"/>
        <v>0</v>
      </c>
    </row>
    <row r="83" spans="1:5" ht="31.5" hidden="1" x14ac:dyDescent="0.25">
      <c r="A83" s="55" t="s">
        <v>72</v>
      </c>
      <c r="B83" s="56" t="s">
        <v>114</v>
      </c>
      <c r="C83" s="65"/>
      <c r="D83" s="28"/>
      <c r="E83" s="75">
        <f t="shared" si="0"/>
        <v>0</v>
      </c>
    </row>
    <row r="84" spans="1:5" ht="31.5" x14ac:dyDescent="0.25">
      <c r="A84" s="55" t="s">
        <v>72</v>
      </c>
      <c r="B84" s="56" t="s">
        <v>168</v>
      </c>
      <c r="C84" s="65"/>
      <c r="D84" s="28">
        <v>19637.3</v>
      </c>
      <c r="E84" s="75">
        <f t="shared" ref="E84:E98" si="4">C84+D84</f>
        <v>19637.3</v>
      </c>
    </row>
    <row r="85" spans="1:5" ht="36" hidden="1" customHeight="1" x14ac:dyDescent="0.25">
      <c r="A85" s="55" t="s">
        <v>72</v>
      </c>
      <c r="B85" s="56" t="s">
        <v>127</v>
      </c>
      <c r="C85" s="65"/>
      <c r="D85" s="28"/>
      <c r="E85" s="75">
        <f t="shared" si="4"/>
        <v>0</v>
      </c>
    </row>
    <row r="86" spans="1:5" ht="18" customHeight="1" x14ac:dyDescent="0.25">
      <c r="A86" s="76" t="s">
        <v>156</v>
      </c>
      <c r="B86" s="79" t="s">
        <v>157</v>
      </c>
      <c r="C86" s="77">
        <f>C87</f>
        <v>0</v>
      </c>
      <c r="D86" s="78">
        <f>D87</f>
        <v>20.5</v>
      </c>
      <c r="E86" s="74">
        <f>C86+D86</f>
        <v>20.5</v>
      </c>
    </row>
    <row r="87" spans="1:5" x14ac:dyDescent="0.25">
      <c r="A87" s="55" t="s">
        <v>158</v>
      </c>
      <c r="B87" s="56" t="s">
        <v>159</v>
      </c>
      <c r="C87" s="65">
        <f>C88</f>
        <v>0</v>
      </c>
      <c r="D87" s="28">
        <f>D88</f>
        <v>20.5</v>
      </c>
      <c r="E87" s="86">
        <f t="shared" ref="E87" si="5">C87+D87</f>
        <v>20.5</v>
      </c>
    </row>
    <row r="88" spans="1:5" x14ac:dyDescent="0.25">
      <c r="A88" s="55" t="s">
        <v>161</v>
      </c>
      <c r="B88" s="56" t="s">
        <v>160</v>
      </c>
      <c r="C88" s="65"/>
      <c r="D88" s="82">
        <v>20.5</v>
      </c>
      <c r="E88" s="86">
        <f>C88+D88</f>
        <v>20.5</v>
      </c>
    </row>
    <row r="89" spans="1:5" hidden="1" x14ac:dyDescent="0.25">
      <c r="A89" s="54" t="s">
        <v>60</v>
      </c>
      <c r="B89" s="57" t="s">
        <v>57</v>
      </c>
      <c r="C89" s="66">
        <f>C90+C92</f>
        <v>0</v>
      </c>
      <c r="D89" s="71"/>
      <c r="E89" s="75">
        <f t="shared" si="4"/>
        <v>0</v>
      </c>
    </row>
    <row r="90" spans="1:5" ht="31.5" hidden="1" x14ac:dyDescent="0.25">
      <c r="A90" s="16" t="s">
        <v>61</v>
      </c>
      <c r="B90" s="53" t="s">
        <v>59</v>
      </c>
      <c r="C90" s="34">
        <f>C91</f>
        <v>0</v>
      </c>
      <c r="D90" s="71"/>
      <c r="E90" s="75">
        <f t="shared" si="4"/>
        <v>0</v>
      </c>
    </row>
    <row r="91" spans="1:5" ht="31.5" hidden="1" x14ac:dyDescent="0.25">
      <c r="A91" s="16" t="s">
        <v>62</v>
      </c>
      <c r="B91" s="53" t="s">
        <v>58</v>
      </c>
      <c r="C91" s="34"/>
      <c r="D91" s="71"/>
      <c r="E91" s="75">
        <f t="shared" si="4"/>
        <v>0</v>
      </c>
    </row>
    <row r="92" spans="1:5" hidden="1" x14ac:dyDescent="0.25">
      <c r="A92" s="16" t="s">
        <v>63</v>
      </c>
      <c r="B92" s="53" t="s">
        <v>64</v>
      </c>
      <c r="C92" s="35"/>
      <c r="D92" s="71"/>
      <c r="E92" s="75">
        <f t="shared" si="4"/>
        <v>0</v>
      </c>
    </row>
    <row r="93" spans="1:5" hidden="1" x14ac:dyDescent="0.25">
      <c r="A93" s="16" t="s">
        <v>65</v>
      </c>
      <c r="B93" s="53" t="s">
        <v>66</v>
      </c>
      <c r="C93" s="35"/>
      <c r="D93" s="71"/>
      <c r="E93" s="75">
        <f t="shared" si="4"/>
        <v>0</v>
      </c>
    </row>
    <row r="94" spans="1:5" hidden="1" x14ac:dyDescent="0.25">
      <c r="A94" s="54" t="s">
        <v>115</v>
      </c>
      <c r="B94" s="58" t="s">
        <v>116</v>
      </c>
      <c r="C94" s="67">
        <f>C95</f>
        <v>0</v>
      </c>
      <c r="D94" s="71"/>
      <c r="E94" s="75">
        <f t="shared" si="4"/>
        <v>0</v>
      </c>
    </row>
    <row r="95" spans="1:5" hidden="1" x14ac:dyDescent="0.25">
      <c r="A95" s="16" t="s">
        <v>117</v>
      </c>
      <c r="B95" s="52" t="s">
        <v>118</v>
      </c>
      <c r="C95" s="35"/>
      <c r="D95" s="71"/>
      <c r="E95" s="75">
        <f t="shared" si="4"/>
        <v>0</v>
      </c>
    </row>
    <row r="96" spans="1:5" s="33" customFormat="1" ht="31.5" hidden="1" x14ac:dyDescent="0.25">
      <c r="A96" s="59" t="s">
        <v>119</v>
      </c>
      <c r="B96" s="60" t="s">
        <v>120</v>
      </c>
      <c r="C96" s="67">
        <f>C97</f>
        <v>0</v>
      </c>
      <c r="D96" s="64"/>
      <c r="E96" s="75">
        <f t="shared" si="4"/>
        <v>0</v>
      </c>
    </row>
    <row r="97" spans="1:5" ht="31.5" hidden="1" x14ac:dyDescent="0.25">
      <c r="A97" s="55" t="s">
        <v>121</v>
      </c>
      <c r="B97" s="56" t="s">
        <v>122</v>
      </c>
      <c r="C97" s="35"/>
      <c r="D97" s="28"/>
      <c r="E97" s="75">
        <f t="shared" si="4"/>
        <v>0</v>
      </c>
    </row>
    <row r="98" spans="1:5" x14ac:dyDescent="0.25">
      <c r="A98" s="16"/>
      <c r="B98" s="45" t="s">
        <v>47</v>
      </c>
      <c r="C98" s="62">
        <f>C14+C70</f>
        <v>163909.29999999999</v>
      </c>
      <c r="D98" s="62">
        <f>D14+D70</f>
        <v>32563.8</v>
      </c>
      <c r="E98" s="74">
        <f t="shared" si="4"/>
        <v>196473.09999999998</v>
      </c>
    </row>
  </sheetData>
  <mergeCells count="12">
    <mergeCell ref="D1:E1"/>
    <mergeCell ref="B2:E2"/>
    <mergeCell ref="B3:E3"/>
    <mergeCell ref="D4:E4"/>
    <mergeCell ref="D12:D13"/>
    <mergeCell ref="E12:E13"/>
    <mergeCell ref="B5:E5"/>
    <mergeCell ref="A9:E9"/>
    <mergeCell ref="C12:C13"/>
    <mergeCell ref="A12:A13"/>
    <mergeCell ref="B12:B13"/>
    <mergeCell ref="B6:E6"/>
  </mergeCells>
  <phoneticPr fontId="4" type="noConversion"/>
  <pageMargins left="0.43307086614173229" right="0.23622047244094491" top="0.55118110236220474" bottom="0.74803149606299213" header="0.31496062992125984" footer="0.31496062992125984"/>
  <pageSetup paperSize="9" scale="4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0"/>
  <sheetViews>
    <sheetView tabSelected="1" view="pageBreakPreview" zoomScaleNormal="80" zoomScaleSheetLayoutView="100" workbookViewId="0">
      <selection activeCell="C92" sqref="C92"/>
    </sheetView>
  </sheetViews>
  <sheetFormatPr defaultRowHeight="12.75" x14ac:dyDescent="0.2"/>
  <cols>
    <col min="1" max="1" width="30" customWidth="1"/>
    <col min="2" max="2" width="108" customWidth="1"/>
    <col min="3" max="3" width="12.85546875" customWidth="1"/>
    <col min="4" max="4" width="12.5703125" customWidth="1"/>
  </cols>
  <sheetData>
    <row r="1" spans="1:5" ht="15.75" x14ac:dyDescent="0.25">
      <c r="A1" s="1"/>
      <c r="B1" s="1"/>
      <c r="C1" s="95" t="s">
        <v>169</v>
      </c>
      <c r="D1" s="95"/>
      <c r="E1" s="94"/>
    </row>
    <row r="2" spans="1:5" ht="15.75" x14ac:dyDescent="0.25">
      <c r="A2" s="1"/>
      <c r="B2" s="96" t="s">
        <v>136</v>
      </c>
      <c r="C2" s="96"/>
      <c r="D2" s="96"/>
      <c r="E2" s="72"/>
    </row>
    <row r="3" spans="1:5" ht="15.75" x14ac:dyDescent="0.25">
      <c r="A3" s="1"/>
      <c r="B3" s="97" t="s">
        <v>184</v>
      </c>
      <c r="C3" s="97"/>
      <c r="D3" s="97"/>
      <c r="E3" s="73"/>
    </row>
    <row r="4" spans="1:5" ht="15.75" x14ac:dyDescent="0.25">
      <c r="A4" s="1"/>
      <c r="B4" s="1"/>
      <c r="C4" s="95" t="s">
        <v>169</v>
      </c>
      <c r="D4" s="95"/>
      <c r="E4" s="94"/>
    </row>
    <row r="5" spans="1:5" ht="15.75" x14ac:dyDescent="0.25">
      <c r="A5" s="1"/>
      <c r="B5" s="96" t="s">
        <v>136</v>
      </c>
      <c r="C5" s="96"/>
      <c r="D5" s="96"/>
      <c r="E5" s="72"/>
    </row>
    <row r="6" spans="1:5" ht="15.75" x14ac:dyDescent="0.25">
      <c r="A6" s="1"/>
      <c r="B6" s="96" t="s">
        <v>145</v>
      </c>
      <c r="C6" s="96"/>
      <c r="D6" s="96"/>
      <c r="E6" s="72"/>
    </row>
    <row r="7" spans="1:5" ht="15.75" x14ac:dyDescent="0.25">
      <c r="A7" s="1"/>
      <c r="B7" s="1"/>
      <c r="C7" s="1"/>
      <c r="D7" s="87"/>
    </row>
    <row r="8" spans="1:5" ht="15.75" x14ac:dyDescent="0.25">
      <c r="A8" s="1"/>
      <c r="B8" s="1"/>
      <c r="C8" s="39"/>
      <c r="D8" s="39"/>
    </row>
    <row r="9" spans="1:5" ht="15.75" x14ac:dyDescent="0.2">
      <c r="A9" s="99" t="s">
        <v>170</v>
      </c>
      <c r="B9" s="99"/>
      <c r="C9" s="99"/>
      <c r="D9" s="99"/>
    </row>
    <row r="10" spans="1:5" ht="15.75" x14ac:dyDescent="0.2">
      <c r="A10" s="89"/>
      <c r="B10" s="89"/>
      <c r="C10" s="89"/>
      <c r="D10" s="89"/>
    </row>
    <row r="11" spans="1:5" ht="15.75" x14ac:dyDescent="0.25">
      <c r="A11" s="2"/>
      <c r="B11" s="3"/>
      <c r="C11" s="1"/>
      <c r="D11" s="12" t="s">
        <v>162</v>
      </c>
    </row>
    <row r="12" spans="1:5" ht="27.75" customHeight="1" x14ac:dyDescent="0.2">
      <c r="A12" s="101" t="s">
        <v>1</v>
      </c>
      <c r="B12" s="102" t="s">
        <v>2</v>
      </c>
      <c r="C12" s="103" t="s">
        <v>171</v>
      </c>
      <c r="D12" s="100" t="s">
        <v>172</v>
      </c>
    </row>
    <row r="13" spans="1:5" ht="23.25" customHeight="1" x14ac:dyDescent="0.2">
      <c r="A13" s="101"/>
      <c r="B13" s="102"/>
      <c r="C13" s="103"/>
      <c r="D13" s="100"/>
    </row>
    <row r="14" spans="1:5" ht="15.75" x14ac:dyDescent="0.2">
      <c r="A14" s="40" t="s">
        <v>3</v>
      </c>
      <c r="B14" s="41" t="s">
        <v>54</v>
      </c>
      <c r="C14" s="90">
        <f>C15+C21+C24+C28+C44+C57+C61+C48+C40+C36</f>
        <v>147513</v>
      </c>
      <c r="D14" s="90">
        <f>D15+D21+D24+D28+D44+D57+D61+D48+D40+D36</f>
        <v>158175</v>
      </c>
    </row>
    <row r="15" spans="1:5" ht="15.75" x14ac:dyDescent="0.2">
      <c r="A15" s="29" t="s">
        <v>4</v>
      </c>
      <c r="B15" s="30" t="s">
        <v>5</v>
      </c>
      <c r="C15" s="90">
        <f>C16</f>
        <v>118750</v>
      </c>
      <c r="D15" s="90">
        <f>D16</f>
        <v>128650</v>
      </c>
    </row>
    <row r="16" spans="1:5" ht="15.75" x14ac:dyDescent="0.2">
      <c r="A16" s="14" t="s">
        <v>6</v>
      </c>
      <c r="B16" s="4" t="s">
        <v>7</v>
      </c>
      <c r="C16" s="91">
        <f>C17+C18+C19+C20</f>
        <v>118750</v>
      </c>
      <c r="D16" s="91">
        <f>D17+D18+D19+D20</f>
        <v>128650</v>
      </c>
    </row>
    <row r="17" spans="1:4" ht="47.25" x14ac:dyDescent="0.2">
      <c r="A17" s="14" t="s">
        <v>8</v>
      </c>
      <c r="B17" s="5" t="s">
        <v>102</v>
      </c>
      <c r="C17" s="91">
        <v>117900</v>
      </c>
      <c r="D17" s="91">
        <v>127800</v>
      </c>
    </row>
    <row r="18" spans="1:4" ht="63.75" customHeight="1" x14ac:dyDescent="0.2">
      <c r="A18" s="14" t="s">
        <v>9</v>
      </c>
      <c r="B18" s="5" t="s">
        <v>173</v>
      </c>
      <c r="C18" s="91">
        <v>400</v>
      </c>
      <c r="D18" s="91">
        <v>400</v>
      </c>
    </row>
    <row r="19" spans="1:4" ht="31.5" x14ac:dyDescent="0.2">
      <c r="A19" s="14" t="s">
        <v>10</v>
      </c>
      <c r="B19" s="5" t="s">
        <v>174</v>
      </c>
      <c r="C19" s="91">
        <v>450</v>
      </c>
      <c r="D19" s="91">
        <v>450</v>
      </c>
    </row>
    <row r="20" spans="1:4" ht="63" hidden="1" x14ac:dyDescent="0.2">
      <c r="A20" s="14" t="s">
        <v>11</v>
      </c>
      <c r="B20" s="5" t="s">
        <v>103</v>
      </c>
      <c r="C20" s="91">
        <v>0</v>
      </c>
      <c r="D20" s="91">
        <v>0</v>
      </c>
    </row>
    <row r="21" spans="1:4" ht="31.5" x14ac:dyDescent="0.2">
      <c r="A21" s="42" t="s">
        <v>138</v>
      </c>
      <c r="B21" s="43" t="s">
        <v>139</v>
      </c>
      <c r="C21" s="92">
        <f>C22</f>
        <v>900</v>
      </c>
      <c r="D21" s="92">
        <f>D22</f>
        <v>900</v>
      </c>
    </row>
    <row r="22" spans="1:4" ht="16.5" customHeight="1" x14ac:dyDescent="0.2">
      <c r="A22" s="14" t="s">
        <v>140</v>
      </c>
      <c r="B22" s="5" t="s">
        <v>141</v>
      </c>
      <c r="C22" s="91">
        <f>C23</f>
        <v>900</v>
      </c>
      <c r="D22" s="91">
        <f>D23</f>
        <v>900</v>
      </c>
    </row>
    <row r="23" spans="1:4" ht="47.25" customHeight="1" x14ac:dyDescent="0.2">
      <c r="A23" s="93" t="s">
        <v>142</v>
      </c>
      <c r="B23" s="36" t="s">
        <v>175</v>
      </c>
      <c r="C23" s="91">
        <v>900</v>
      </c>
      <c r="D23" s="91">
        <v>900</v>
      </c>
    </row>
    <row r="24" spans="1:4" ht="15.75" hidden="1" x14ac:dyDescent="0.2">
      <c r="A24" s="29" t="s">
        <v>12</v>
      </c>
      <c r="B24" s="45" t="s">
        <v>13</v>
      </c>
      <c r="C24" s="90">
        <f>C25</f>
        <v>0</v>
      </c>
      <c r="D24" s="90">
        <f>D25</f>
        <v>0</v>
      </c>
    </row>
    <row r="25" spans="1:4" ht="15.75" hidden="1" x14ac:dyDescent="0.2">
      <c r="A25" s="14" t="s">
        <v>101</v>
      </c>
      <c r="B25" s="4" t="s">
        <v>14</v>
      </c>
      <c r="C25" s="91">
        <f>C27+C26</f>
        <v>0</v>
      </c>
      <c r="D25" s="91">
        <f>D27+D26</f>
        <v>0</v>
      </c>
    </row>
    <row r="26" spans="1:4" ht="15.75" hidden="1" x14ac:dyDescent="0.2">
      <c r="A26" s="14" t="s">
        <v>97</v>
      </c>
      <c r="B26" s="4" t="s">
        <v>14</v>
      </c>
      <c r="C26" s="91"/>
      <c r="D26" s="91"/>
    </row>
    <row r="27" spans="1:4" ht="15.75" hidden="1" x14ac:dyDescent="0.2">
      <c r="A27" s="14" t="s">
        <v>82</v>
      </c>
      <c r="B27" s="9" t="s">
        <v>83</v>
      </c>
      <c r="C27" s="91">
        <v>0</v>
      </c>
      <c r="D27" s="91">
        <v>0</v>
      </c>
    </row>
    <row r="28" spans="1:4" ht="15.75" x14ac:dyDescent="0.2">
      <c r="A28" s="29" t="s">
        <v>15</v>
      </c>
      <c r="B28" s="45" t="s">
        <v>16</v>
      </c>
      <c r="C28" s="90">
        <f>C29+C31</f>
        <v>16431</v>
      </c>
      <c r="D28" s="90">
        <f>D29+D31</f>
        <v>16681</v>
      </c>
    </row>
    <row r="29" spans="1:4" ht="15.75" x14ac:dyDescent="0.2">
      <c r="A29" s="15" t="s">
        <v>17</v>
      </c>
      <c r="B29" s="7" t="s">
        <v>18</v>
      </c>
      <c r="C29" s="91">
        <f>C30</f>
        <v>4600</v>
      </c>
      <c r="D29" s="91">
        <f>D30</f>
        <v>4800</v>
      </c>
    </row>
    <row r="30" spans="1:4" ht="31.5" x14ac:dyDescent="0.2">
      <c r="A30" s="15" t="s">
        <v>19</v>
      </c>
      <c r="B30" s="7" t="s">
        <v>35</v>
      </c>
      <c r="C30" s="91">
        <v>4600</v>
      </c>
      <c r="D30" s="91">
        <v>4800</v>
      </c>
    </row>
    <row r="31" spans="1:4" ht="15.75" x14ac:dyDescent="0.2">
      <c r="A31" s="15" t="s">
        <v>20</v>
      </c>
      <c r="B31" s="7" t="s">
        <v>21</v>
      </c>
      <c r="C31" s="91">
        <f>C32+C34</f>
        <v>11831</v>
      </c>
      <c r="D31" s="91">
        <f>D32+D34</f>
        <v>11881</v>
      </c>
    </row>
    <row r="32" spans="1:4" ht="31.5" x14ac:dyDescent="0.2">
      <c r="A32" s="15" t="s">
        <v>22</v>
      </c>
      <c r="B32" s="7" t="s">
        <v>36</v>
      </c>
      <c r="C32" s="91">
        <f>C33</f>
        <v>231</v>
      </c>
      <c r="D32" s="91">
        <f>D33</f>
        <v>231</v>
      </c>
    </row>
    <row r="33" spans="1:4" ht="47.25" x14ac:dyDescent="0.2">
      <c r="A33" s="15" t="s">
        <v>23</v>
      </c>
      <c r="B33" s="7" t="s">
        <v>37</v>
      </c>
      <c r="C33" s="91">
        <v>231</v>
      </c>
      <c r="D33" s="91">
        <v>231</v>
      </c>
    </row>
    <row r="34" spans="1:4" ht="31.5" x14ac:dyDescent="0.2">
      <c r="A34" s="15" t="s">
        <v>24</v>
      </c>
      <c r="B34" s="7" t="s">
        <v>38</v>
      </c>
      <c r="C34" s="91">
        <f>C35</f>
        <v>11600</v>
      </c>
      <c r="D34" s="91">
        <f>D35</f>
        <v>11650</v>
      </c>
    </row>
    <row r="35" spans="1:4" ht="47.25" x14ac:dyDescent="0.2">
      <c r="A35" s="15" t="s">
        <v>25</v>
      </c>
      <c r="B35" s="7" t="s">
        <v>39</v>
      </c>
      <c r="C35" s="91">
        <v>11600</v>
      </c>
      <c r="D35" s="91">
        <v>11650</v>
      </c>
    </row>
    <row r="36" spans="1:4" ht="15.75" x14ac:dyDescent="0.2">
      <c r="A36" s="46" t="s">
        <v>128</v>
      </c>
      <c r="B36" s="47" t="s">
        <v>129</v>
      </c>
      <c r="C36" s="92">
        <f t="shared" ref="C36:D38" si="0">C37</f>
        <v>200</v>
      </c>
      <c r="D36" s="92">
        <f t="shared" si="0"/>
        <v>200</v>
      </c>
    </row>
    <row r="37" spans="1:4" ht="31.5" x14ac:dyDescent="0.2">
      <c r="A37" s="14" t="s">
        <v>130</v>
      </c>
      <c r="B37" s="7" t="s">
        <v>133</v>
      </c>
      <c r="C37" s="91">
        <f t="shared" si="0"/>
        <v>200</v>
      </c>
      <c r="D37" s="91">
        <f t="shared" si="0"/>
        <v>200</v>
      </c>
    </row>
    <row r="38" spans="1:4" ht="31.5" customHeight="1" x14ac:dyDescent="0.2">
      <c r="A38" s="14" t="s">
        <v>131</v>
      </c>
      <c r="B38" s="7" t="s">
        <v>134</v>
      </c>
      <c r="C38" s="91">
        <f t="shared" si="0"/>
        <v>200</v>
      </c>
      <c r="D38" s="91">
        <f t="shared" si="0"/>
        <v>200</v>
      </c>
    </row>
    <row r="39" spans="1:4" ht="47.25" x14ac:dyDescent="0.2">
      <c r="A39" s="14" t="s">
        <v>132</v>
      </c>
      <c r="B39" s="7" t="s">
        <v>135</v>
      </c>
      <c r="C39" s="91">
        <v>200</v>
      </c>
      <c r="D39" s="91">
        <v>200</v>
      </c>
    </row>
    <row r="40" spans="1:4" ht="31.5" hidden="1" x14ac:dyDescent="0.2">
      <c r="A40" s="48" t="s">
        <v>74</v>
      </c>
      <c r="B40" s="45" t="s">
        <v>75</v>
      </c>
      <c r="C40" s="90">
        <f t="shared" ref="C40:D42" si="1">C41</f>
        <v>0</v>
      </c>
      <c r="D40" s="90">
        <f t="shared" si="1"/>
        <v>0</v>
      </c>
    </row>
    <row r="41" spans="1:4" ht="15.75" hidden="1" x14ac:dyDescent="0.2">
      <c r="A41" s="14" t="s">
        <v>76</v>
      </c>
      <c r="B41" s="7" t="s">
        <v>77</v>
      </c>
      <c r="C41" s="91">
        <f t="shared" si="1"/>
        <v>0</v>
      </c>
      <c r="D41" s="91">
        <f t="shared" si="1"/>
        <v>0</v>
      </c>
    </row>
    <row r="42" spans="1:4" ht="15.75" hidden="1" x14ac:dyDescent="0.2">
      <c r="A42" s="14" t="s">
        <v>78</v>
      </c>
      <c r="B42" s="7" t="s">
        <v>79</v>
      </c>
      <c r="C42" s="91">
        <f t="shared" si="1"/>
        <v>0</v>
      </c>
      <c r="D42" s="91">
        <f t="shared" si="1"/>
        <v>0</v>
      </c>
    </row>
    <row r="43" spans="1:4" ht="31.5" hidden="1" x14ac:dyDescent="0.2">
      <c r="A43" s="14" t="s">
        <v>80</v>
      </c>
      <c r="B43" s="7" t="s">
        <v>81</v>
      </c>
      <c r="C43" s="91">
        <v>0</v>
      </c>
      <c r="D43" s="91">
        <v>0</v>
      </c>
    </row>
    <row r="44" spans="1:4" ht="31.5" x14ac:dyDescent="0.2">
      <c r="A44" s="29" t="s">
        <v>26</v>
      </c>
      <c r="B44" s="45" t="s">
        <v>176</v>
      </c>
      <c r="C44" s="90">
        <f t="shared" ref="C44:D46" si="2">C45</f>
        <v>10080</v>
      </c>
      <c r="D44" s="90">
        <f t="shared" si="2"/>
        <v>10584</v>
      </c>
    </row>
    <row r="45" spans="1:4" ht="63" x14ac:dyDescent="0.2">
      <c r="A45" s="14" t="s">
        <v>28</v>
      </c>
      <c r="B45" s="49" t="s">
        <v>177</v>
      </c>
      <c r="C45" s="91">
        <f t="shared" si="2"/>
        <v>10080</v>
      </c>
      <c r="D45" s="91">
        <f t="shared" si="2"/>
        <v>10584</v>
      </c>
    </row>
    <row r="46" spans="1:4" ht="47.25" x14ac:dyDescent="0.2">
      <c r="A46" s="14" t="s">
        <v>29</v>
      </c>
      <c r="B46" s="49" t="s">
        <v>42</v>
      </c>
      <c r="C46" s="91">
        <f t="shared" si="2"/>
        <v>10080</v>
      </c>
      <c r="D46" s="91">
        <f t="shared" si="2"/>
        <v>10584</v>
      </c>
    </row>
    <row r="47" spans="1:4" ht="47.25" x14ac:dyDescent="0.2">
      <c r="A47" s="14" t="s">
        <v>100</v>
      </c>
      <c r="B47" s="49" t="s">
        <v>143</v>
      </c>
      <c r="C47" s="91">
        <v>10080</v>
      </c>
      <c r="D47" s="91">
        <v>10584</v>
      </c>
    </row>
    <row r="48" spans="1:4" ht="15.75" customHeight="1" x14ac:dyDescent="0.2">
      <c r="A48" s="48" t="s">
        <v>98</v>
      </c>
      <c r="B48" s="45" t="s">
        <v>84</v>
      </c>
      <c r="C48" s="90">
        <f>C49+C52</f>
        <v>152</v>
      </c>
      <c r="D48" s="90">
        <f>D49+D52</f>
        <v>160</v>
      </c>
    </row>
    <row r="49" spans="1:4" ht="15.75" hidden="1" x14ac:dyDescent="0.2">
      <c r="A49" s="14" t="s">
        <v>91</v>
      </c>
      <c r="B49" s="49" t="s">
        <v>85</v>
      </c>
      <c r="C49" s="91">
        <f>C50</f>
        <v>0</v>
      </c>
      <c r="D49" s="91">
        <f>D50</f>
        <v>0</v>
      </c>
    </row>
    <row r="50" spans="1:4" ht="15.75" hidden="1" x14ac:dyDescent="0.2">
      <c r="A50" s="14" t="s">
        <v>92</v>
      </c>
      <c r="B50" s="49" t="s">
        <v>86</v>
      </c>
      <c r="C50" s="91">
        <f>C51</f>
        <v>0</v>
      </c>
      <c r="D50" s="91">
        <f>D51</f>
        <v>0</v>
      </c>
    </row>
    <row r="51" spans="1:4" ht="15.75" hidden="1" x14ac:dyDescent="0.2">
      <c r="A51" s="14" t="s">
        <v>93</v>
      </c>
      <c r="B51" s="49" t="s">
        <v>87</v>
      </c>
      <c r="C51" s="91"/>
      <c r="D51" s="91"/>
    </row>
    <row r="52" spans="1:4" ht="15.75" x14ac:dyDescent="0.2">
      <c r="A52" s="14" t="s">
        <v>94</v>
      </c>
      <c r="B52" s="49" t="s">
        <v>88</v>
      </c>
      <c r="C52" s="91">
        <f>C55+C53</f>
        <v>152</v>
      </c>
      <c r="D52" s="91">
        <f>D55+D53</f>
        <v>160</v>
      </c>
    </row>
    <row r="53" spans="1:4" ht="15.75" x14ac:dyDescent="0.2">
      <c r="A53" s="14" t="s">
        <v>124</v>
      </c>
      <c r="B53" s="49" t="s">
        <v>125</v>
      </c>
      <c r="C53" s="91">
        <f>C54</f>
        <v>152</v>
      </c>
      <c r="D53" s="91">
        <f>D54</f>
        <v>160</v>
      </c>
    </row>
    <row r="54" spans="1:4" ht="31.5" x14ac:dyDescent="0.2">
      <c r="A54" s="14" t="s">
        <v>123</v>
      </c>
      <c r="B54" s="49" t="s">
        <v>126</v>
      </c>
      <c r="C54" s="91">
        <v>152</v>
      </c>
      <c r="D54" s="91">
        <v>160</v>
      </c>
    </row>
    <row r="55" spans="1:4" ht="15.75" hidden="1" x14ac:dyDescent="0.2">
      <c r="A55" s="14" t="s">
        <v>95</v>
      </c>
      <c r="B55" s="49" t="s">
        <v>89</v>
      </c>
      <c r="C55" s="91">
        <f>C56</f>
        <v>0</v>
      </c>
      <c r="D55" s="91">
        <f>D56</f>
        <v>0</v>
      </c>
    </row>
    <row r="56" spans="1:4" ht="15.75" hidden="1" x14ac:dyDescent="0.2">
      <c r="A56" s="14" t="s">
        <v>96</v>
      </c>
      <c r="B56" s="49" t="s">
        <v>90</v>
      </c>
      <c r="C56" s="91"/>
      <c r="D56" s="91"/>
    </row>
    <row r="57" spans="1:4" ht="15.75" x14ac:dyDescent="0.2">
      <c r="A57" s="29" t="s">
        <v>48</v>
      </c>
      <c r="B57" s="45" t="s">
        <v>49</v>
      </c>
      <c r="C57" s="92">
        <f t="shared" ref="C57:D59" si="3">C58</f>
        <v>1000</v>
      </c>
      <c r="D57" s="90">
        <f t="shared" si="3"/>
        <v>1000</v>
      </c>
    </row>
    <row r="58" spans="1:4" ht="16.5" customHeight="1" x14ac:dyDescent="0.2">
      <c r="A58" s="88" t="s">
        <v>56</v>
      </c>
      <c r="B58" s="49" t="s">
        <v>167</v>
      </c>
      <c r="C58" s="91">
        <f t="shared" si="3"/>
        <v>1000</v>
      </c>
      <c r="D58" s="91">
        <f t="shared" si="3"/>
        <v>1000</v>
      </c>
    </row>
    <row r="59" spans="1:4" ht="18.75" customHeight="1" x14ac:dyDescent="0.2">
      <c r="A59" s="88" t="s">
        <v>55</v>
      </c>
      <c r="B59" s="49" t="s">
        <v>50</v>
      </c>
      <c r="C59" s="91">
        <f t="shared" si="3"/>
        <v>1000</v>
      </c>
      <c r="D59" s="91">
        <f t="shared" si="3"/>
        <v>1000</v>
      </c>
    </row>
    <row r="60" spans="1:4" ht="31.5" x14ac:dyDescent="0.2">
      <c r="A60" s="88" t="s">
        <v>99</v>
      </c>
      <c r="B60" s="49" t="s">
        <v>51</v>
      </c>
      <c r="C60" s="91">
        <v>1000</v>
      </c>
      <c r="D60" s="91">
        <v>1000</v>
      </c>
    </row>
    <row r="61" spans="1:4" ht="15.75" hidden="1" x14ac:dyDescent="0.2">
      <c r="A61" s="29" t="s">
        <v>104</v>
      </c>
      <c r="B61" s="45" t="s">
        <v>105</v>
      </c>
      <c r="C61" s="91">
        <f t="shared" ref="C61:D63" si="4">C62</f>
        <v>0</v>
      </c>
      <c r="D61" s="91">
        <f t="shared" si="4"/>
        <v>0</v>
      </c>
    </row>
    <row r="62" spans="1:4" ht="15.75" hidden="1" x14ac:dyDescent="0.2">
      <c r="A62" s="88" t="s">
        <v>106</v>
      </c>
      <c r="B62" s="49" t="s">
        <v>107</v>
      </c>
      <c r="C62" s="91">
        <f t="shared" si="4"/>
        <v>0</v>
      </c>
      <c r="D62" s="91">
        <f t="shared" si="4"/>
        <v>0</v>
      </c>
    </row>
    <row r="63" spans="1:4" ht="31.5" hidden="1" x14ac:dyDescent="0.2">
      <c r="A63" s="88" t="s">
        <v>108</v>
      </c>
      <c r="B63" s="49" t="s">
        <v>109</v>
      </c>
      <c r="C63" s="91">
        <f t="shared" si="4"/>
        <v>0</v>
      </c>
      <c r="D63" s="91">
        <f t="shared" si="4"/>
        <v>0</v>
      </c>
    </row>
    <row r="64" spans="1:4" ht="31.5" hidden="1" x14ac:dyDescent="0.2">
      <c r="A64" s="88" t="s">
        <v>110</v>
      </c>
      <c r="B64" s="49" t="s">
        <v>111</v>
      </c>
      <c r="C64" s="91"/>
      <c r="D64" s="91"/>
    </row>
    <row r="65" spans="1:4" ht="15.75" x14ac:dyDescent="0.2">
      <c r="A65" s="40" t="s">
        <v>30</v>
      </c>
      <c r="B65" s="41" t="s">
        <v>31</v>
      </c>
      <c r="C65" s="90">
        <f>C66+C86+C88</f>
        <v>22677.3</v>
      </c>
      <c r="D65" s="90">
        <f>D66+D86+D88</f>
        <v>1248.5999999999999</v>
      </c>
    </row>
    <row r="66" spans="1:4" ht="15.75" x14ac:dyDescent="0.2">
      <c r="A66" s="29" t="s">
        <v>32</v>
      </c>
      <c r="B66" s="30" t="s">
        <v>33</v>
      </c>
      <c r="C66" s="90">
        <f>C67+C72+C81</f>
        <v>22677.3</v>
      </c>
      <c r="D66" s="90">
        <f>D67+D72+D81</f>
        <v>1248.5999999999999</v>
      </c>
    </row>
    <row r="67" spans="1:4" ht="15.75" x14ac:dyDescent="0.2">
      <c r="A67" s="29" t="s">
        <v>34</v>
      </c>
      <c r="B67" s="45" t="s">
        <v>67</v>
      </c>
      <c r="C67" s="90">
        <f>C68+C70</f>
        <v>1248.5999999999999</v>
      </c>
      <c r="D67" s="90">
        <f>D68+D70</f>
        <v>1248.5999999999999</v>
      </c>
    </row>
    <row r="68" spans="1:4" ht="15.75" x14ac:dyDescent="0.2">
      <c r="A68" s="14" t="s">
        <v>40</v>
      </c>
      <c r="B68" s="4" t="s">
        <v>52</v>
      </c>
      <c r="C68" s="91">
        <f>C69</f>
        <v>1248.5999999999999</v>
      </c>
      <c r="D68" s="91">
        <f>D69</f>
        <v>1248.5999999999999</v>
      </c>
    </row>
    <row r="69" spans="1:4" ht="15.75" x14ac:dyDescent="0.2">
      <c r="A69" s="51" t="s">
        <v>41</v>
      </c>
      <c r="B69" s="52" t="s">
        <v>53</v>
      </c>
      <c r="C69" s="91">
        <v>1248.5999999999999</v>
      </c>
      <c r="D69" s="91">
        <v>1248.5999999999999</v>
      </c>
    </row>
    <row r="70" spans="1:4" ht="15.75" hidden="1" x14ac:dyDescent="0.2">
      <c r="A70" s="16" t="s">
        <v>43</v>
      </c>
      <c r="B70" s="53" t="s">
        <v>44</v>
      </c>
      <c r="C70" s="91">
        <f>C71</f>
        <v>0</v>
      </c>
      <c r="D70" s="91">
        <f>D71</f>
        <v>0</v>
      </c>
    </row>
    <row r="71" spans="1:4" ht="15.75" hidden="1" x14ac:dyDescent="0.2">
      <c r="A71" s="16" t="s">
        <v>45</v>
      </c>
      <c r="B71" s="53" t="s">
        <v>46</v>
      </c>
      <c r="C71" s="91"/>
      <c r="D71" s="91"/>
    </row>
    <row r="72" spans="1:4" ht="31.5" x14ac:dyDescent="0.2">
      <c r="A72" s="54" t="s">
        <v>69</v>
      </c>
      <c r="B72" s="30" t="s">
        <v>178</v>
      </c>
      <c r="C72" s="90">
        <f>C73</f>
        <v>21428.7</v>
      </c>
      <c r="D72" s="90">
        <f>D73</f>
        <v>0</v>
      </c>
    </row>
    <row r="73" spans="1:4" ht="15.75" x14ac:dyDescent="0.2">
      <c r="A73" s="55" t="s">
        <v>70</v>
      </c>
      <c r="B73" s="56" t="s">
        <v>71</v>
      </c>
      <c r="C73" s="91">
        <f>C74</f>
        <v>21428.7</v>
      </c>
      <c r="D73" s="91">
        <f>D74</f>
        <v>0</v>
      </c>
    </row>
    <row r="74" spans="1:4" ht="15.75" x14ac:dyDescent="0.2">
      <c r="A74" s="55" t="s">
        <v>72</v>
      </c>
      <c r="B74" s="56" t="s">
        <v>73</v>
      </c>
      <c r="C74" s="91">
        <f>SUM(C75:C80)</f>
        <v>21428.7</v>
      </c>
      <c r="D74" s="91">
        <f>SUM(D75:D80)</f>
        <v>0</v>
      </c>
    </row>
    <row r="75" spans="1:4" ht="31.5" hidden="1" x14ac:dyDescent="0.2">
      <c r="A75" s="55" t="s">
        <v>72</v>
      </c>
      <c r="B75" s="56" t="s">
        <v>179</v>
      </c>
      <c r="C75" s="91"/>
      <c r="D75" s="91"/>
    </row>
    <row r="76" spans="1:4" ht="31.5" hidden="1" x14ac:dyDescent="0.2">
      <c r="A76" s="55" t="s">
        <v>72</v>
      </c>
      <c r="B76" s="56" t="s">
        <v>112</v>
      </c>
      <c r="C76" s="91"/>
      <c r="D76" s="91"/>
    </row>
    <row r="77" spans="1:4" ht="31.5" x14ac:dyDescent="0.2">
      <c r="A77" s="55" t="s">
        <v>72</v>
      </c>
      <c r="B77" s="56" t="s">
        <v>168</v>
      </c>
      <c r="C77" s="91">
        <v>21428.7</v>
      </c>
      <c r="D77" s="91">
        <v>0</v>
      </c>
    </row>
    <row r="78" spans="1:4" ht="31.5" hidden="1" x14ac:dyDescent="0.2">
      <c r="A78" s="55" t="s">
        <v>72</v>
      </c>
      <c r="B78" s="56" t="s">
        <v>180</v>
      </c>
      <c r="C78" s="91"/>
      <c r="D78" s="91"/>
    </row>
    <row r="79" spans="1:4" ht="47.25" hidden="1" x14ac:dyDescent="0.2">
      <c r="A79" s="55" t="s">
        <v>72</v>
      </c>
      <c r="B79" s="56" t="s">
        <v>114</v>
      </c>
      <c r="C79" s="91"/>
      <c r="D79" s="91"/>
    </row>
    <row r="80" spans="1:4" ht="31.5" hidden="1" x14ac:dyDescent="0.2">
      <c r="A80" s="55" t="s">
        <v>72</v>
      </c>
      <c r="B80" s="56" t="s">
        <v>181</v>
      </c>
      <c r="C80" s="91"/>
      <c r="D80" s="91"/>
    </row>
    <row r="81" spans="1:4" ht="15.75" hidden="1" x14ac:dyDescent="0.2">
      <c r="A81" s="54" t="s">
        <v>60</v>
      </c>
      <c r="B81" s="57" t="s">
        <v>57</v>
      </c>
      <c r="C81" s="90">
        <f>C82+C84</f>
        <v>0</v>
      </c>
      <c r="D81" s="90">
        <f>D82+D84</f>
        <v>0</v>
      </c>
    </row>
    <row r="82" spans="1:4" ht="47.25" hidden="1" x14ac:dyDescent="0.2">
      <c r="A82" s="16" t="s">
        <v>61</v>
      </c>
      <c r="B82" s="53" t="s">
        <v>59</v>
      </c>
      <c r="C82" s="91">
        <f>C83</f>
        <v>0</v>
      </c>
      <c r="D82" s="91">
        <f>D83</f>
        <v>0</v>
      </c>
    </row>
    <row r="83" spans="1:4" ht="47.25" hidden="1" x14ac:dyDescent="0.2">
      <c r="A83" s="16" t="s">
        <v>62</v>
      </c>
      <c r="B83" s="53" t="s">
        <v>58</v>
      </c>
      <c r="C83" s="91"/>
      <c r="D83" s="91"/>
    </row>
    <row r="84" spans="1:4" ht="15.75" hidden="1" x14ac:dyDescent="0.2">
      <c r="A84" s="16" t="s">
        <v>63</v>
      </c>
      <c r="B84" s="53" t="s">
        <v>64</v>
      </c>
      <c r="C84" s="91"/>
      <c r="D84" s="91"/>
    </row>
    <row r="85" spans="1:4" ht="15.75" hidden="1" x14ac:dyDescent="0.2">
      <c r="A85" s="16" t="s">
        <v>65</v>
      </c>
      <c r="B85" s="53" t="s">
        <v>66</v>
      </c>
      <c r="C85" s="91"/>
      <c r="D85" s="91"/>
    </row>
    <row r="86" spans="1:4" ht="15.75" hidden="1" x14ac:dyDescent="0.2">
      <c r="A86" s="54" t="s">
        <v>115</v>
      </c>
      <c r="B86" s="58" t="s">
        <v>116</v>
      </c>
      <c r="C86" s="90">
        <f>C87</f>
        <v>0</v>
      </c>
      <c r="D86" s="90">
        <f>D87</f>
        <v>0</v>
      </c>
    </row>
    <row r="87" spans="1:4" ht="15.75" hidden="1" x14ac:dyDescent="0.2">
      <c r="A87" s="16" t="s">
        <v>117</v>
      </c>
      <c r="B87" s="52" t="s">
        <v>118</v>
      </c>
      <c r="C87" s="91"/>
      <c r="D87" s="91"/>
    </row>
    <row r="88" spans="1:4" ht="31.5" hidden="1" x14ac:dyDescent="0.2">
      <c r="A88" s="59" t="s">
        <v>119</v>
      </c>
      <c r="B88" s="60" t="s">
        <v>120</v>
      </c>
      <c r="C88" s="90">
        <f>C89</f>
        <v>0</v>
      </c>
      <c r="D88" s="90">
        <f>D89</f>
        <v>0</v>
      </c>
    </row>
    <row r="89" spans="1:4" ht="31.5" hidden="1" x14ac:dyDescent="0.2">
      <c r="A89" s="55" t="s">
        <v>121</v>
      </c>
      <c r="B89" s="56" t="s">
        <v>122</v>
      </c>
      <c r="C89" s="90"/>
      <c r="D89" s="91"/>
    </row>
    <row r="90" spans="1:4" ht="15.75" x14ac:dyDescent="0.2">
      <c r="A90" s="16"/>
      <c r="B90" s="45" t="s">
        <v>47</v>
      </c>
      <c r="C90" s="90">
        <f>C14+C65</f>
        <v>170190.3</v>
      </c>
      <c r="D90" s="90">
        <f>D14+D65</f>
        <v>159423.6</v>
      </c>
    </row>
  </sheetData>
  <mergeCells count="11">
    <mergeCell ref="A9:D9"/>
    <mergeCell ref="A12:A13"/>
    <mergeCell ref="B12:B13"/>
    <mergeCell ref="C12:C13"/>
    <mergeCell ref="D12:D13"/>
    <mergeCell ref="C4:D4"/>
    <mergeCell ref="B5:D5"/>
    <mergeCell ref="B6:D6"/>
    <mergeCell ref="C1:D1"/>
    <mergeCell ref="B2:D2"/>
    <mergeCell ref="B3:D3"/>
  </mergeCells>
  <pageMargins left="0.62992125984251968" right="0.23622047244094491" top="0.35433070866141736" bottom="0.35433070866141736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2014</vt:lpstr>
      <vt:lpstr>2015-2016</vt:lpstr>
      <vt:lpstr>'2014'!Область_печати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2014-09-18T05:59:41Z</cp:lastPrinted>
  <dcterms:created xsi:type="dcterms:W3CDTF">1996-10-08T23:32:33Z</dcterms:created>
  <dcterms:modified xsi:type="dcterms:W3CDTF">2014-10-01T11:27:23Z</dcterms:modified>
</cp:coreProperties>
</file>