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80" windowWidth="15480" windowHeight="5355"/>
  </bookViews>
  <sheets>
    <sheet name="2015" sheetId="4" r:id="rId1"/>
    <sheet name="2016-2017" sheetId="5" r:id="rId2"/>
  </sheets>
  <definedNames>
    <definedName name="_xlnm.Print_Area" localSheetId="0">'2015'!$A$1:$C$100</definedName>
  </definedNames>
  <calcPr calcId="144525"/>
</workbook>
</file>

<file path=xl/calcChain.xml><?xml version="1.0" encoding="utf-8"?>
<calcChain xmlns="http://schemas.openxmlformats.org/spreadsheetml/2006/main">
  <c r="D20" i="5" l="1"/>
  <c r="C20" i="5"/>
  <c r="D85" i="5" l="1"/>
  <c r="D84" i="5" s="1"/>
  <c r="C85" i="5"/>
  <c r="C84" i="5" s="1"/>
  <c r="D92" i="5" l="1"/>
  <c r="C92" i="5"/>
  <c r="D90" i="5"/>
  <c r="C90" i="5"/>
  <c r="C94" i="4"/>
  <c r="C92" i="4"/>
  <c r="C19" i="4" l="1"/>
  <c r="C61" i="4" l="1"/>
  <c r="C60" i="4" s="1"/>
  <c r="D49" i="5" l="1"/>
  <c r="C49" i="5"/>
  <c r="D96" i="5" l="1"/>
  <c r="C96" i="5"/>
  <c r="D94" i="5"/>
  <c r="C94" i="5"/>
  <c r="D88" i="5"/>
  <c r="D87" i="5" s="1"/>
  <c r="C88" i="5"/>
  <c r="C87" i="5" s="1"/>
  <c r="D77" i="5"/>
  <c r="D76" i="5" s="1"/>
  <c r="D75" i="5" s="1"/>
  <c r="C77" i="5"/>
  <c r="C76" i="5" s="1"/>
  <c r="C75" i="5" s="1"/>
  <c r="D73" i="5"/>
  <c r="C73" i="5"/>
  <c r="D71" i="5"/>
  <c r="D70" i="5" s="1"/>
  <c r="C71" i="5"/>
  <c r="C70" i="5" s="1"/>
  <c r="D66" i="5"/>
  <c r="D65" i="5" s="1"/>
  <c r="D64" i="5" s="1"/>
  <c r="C66" i="5"/>
  <c r="C65" i="5" s="1"/>
  <c r="C64" i="5" s="1"/>
  <c r="D62" i="5"/>
  <c r="D61" i="5" s="1"/>
  <c r="D60" i="5" s="1"/>
  <c r="C62" i="5"/>
  <c r="C61" i="5" s="1"/>
  <c r="C60" i="5" s="1"/>
  <c r="D58" i="5"/>
  <c r="C58" i="5"/>
  <c r="D56" i="5"/>
  <c r="D55" i="5" s="1"/>
  <c r="C56" i="5"/>
  <c r="D53" i="5"/>
  <c r="D52" i="5" s="1"/>
  <c r="C53" i="5"/>
  <c r="C52" i="5" s="1"/>
  <c r="D47" i="5"/>
  <c r="D46" i="5" s="1"/>
  <c r="C47" i="5"/>
  <c r="D43" i="5"/>
  <c r="D42" i="5" s="1"/>
  <c r="D41" i="5" s="1"/>
  <c r="C43" i="5"/>
  <c r="C42" i="5" s="1"/>
  <c r="C41" i="5" s="1"/>
  <c r="D39" i="5"/>
  <c r="D38" i="5" s="1"/>
  <c r="D37" i="5" s="1"/>
  <c r="C39" i="5"/>
  <c r="C38" i="5" s="1"/>
  <c r="C37" i="5" s="1"/>
  <c r="D35" i="5"/>
  <c r="C35" i="5"/>
  <c r="D33" i="5"/>
  <c r="C33" i="5"/>
  <c r="D30" i="5"/>
  <c r="C30" i="5"/>
  <c r="D26" i="5"/>
  <c r="D25" i="5" s="1"/>
  <c r="C26" i="5"/>
  <c r="C25" i="5" s="1"/>
  <c r="D19" i="5"/>
  <c r="C19" i="5"/>
  <c r="D14" i="5"/>
  <c r="D13" i="5" s="1"/>
  <c r="C14" i="5"/>
  <c r="C13" i="5" s="1"/>
  <c r="C69" i="5" l="1"/>
  <c r="C68" i="5" s="1"/>
  <c r="D69" i="5"/>
  <c r="D68" i="5" s="1"/>
  <c r="D45" i="5"/>
  <c r="C46" i="5"/>
  <c r="C45" i="5" s="1"/>
  <c r="C32" i="5"/>
  <c r="C29" i="5" s="1"/>
  <c r="C55" i="5"/>
  <c r="C51" i="5" s="1"/>
  <c r="D32" i="5"/>
  <c r="D29" i="5" s="1"/>
  <c r="D51" i="5"/>
  <c r="C79" i="4"/>
  <c r="D12" i="5" l="1"/>
  <c r="D98" i="5" s="1"/>
  <c r="C12" i="5"/>
  <c r="C98" i="5" s="1"/>
  <c r="C48" i="4" l="1"/>
  <c r="C87" i="4" l="1"/>
  <c r="C86" i="4" l="1"/>
  <c r="C18" i="4" l="1"/>
  <c r="C38" i="4" l="1"/>
  <c r="C13" i="4"/>
  <c r="C25" i="4"/>
  <c r="C29" i="4"/>
  <c r="C32" i="4"/>
  <c r="C34" i="4"/>
  <c r="C46" i="4"/>
  <c r="C45" i="4" s="1"/>
  <c r="C64" i="4"/>
  <c r="C68" i="4"/>
  <c r="C52" i="4"/>
  <c r="C57" i="4"/>
  <c r="C55" i="4"/>
  <c r="C42" i="4"/>
  <c r="C73" i="4"/>
  <c r="C75" i="4"/>
  <c r="C90" i="4"/>
  <c r="C89" i="4" s="1"/>
  <c r="C96" i="4"/>
  <c r="C98" i="4"/>
  <c r="C63" i="4" l="1"/>
  <c r="C59" i="4" s="1"/>
  <c r="C37" i="4"/>
  <c r="C41" i="4"/>
  <c r="C67" i="4"/>
  <c r="C24" i="4"/>
  <c r="C51" i="4"/>
  <c r="C12" i="4"/>
  <c r="C78" i="4"/>
  <c r="C72" i="4"/>
  <c r="C54" i="4"/>
  <c r="C31" i="4"/>
  <c r="C66" i="4" l="1"/>
  <c r="C36" i="4"/>
  <c r="C50" i="4"/>
  <c r="C28" i="4"/>
  <c r="C44" i="4"/>
  <c r="C40" i="4"/>
  <c r="C77" i="4"/>
  <c r="C71" i="4" s="1"/>
  <c r="C70" i="4" l="1"/>
  <c r="C11" i="4"/>
  <c r="C100" i="4" l="1"/>
</calcChain>
</file>

<file path=xl/sharedStrings.xml><?xml version="1.0" encoding="utf-8"?>
<sst xmlns="http://schemas.openxmlformats.org/spreadsheetml/2006/main" count="370" uniqueCount="196">
  <si>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</si>
  <si>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</si>
  <si>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</si>
  <si>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</si>
  <si>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</si>
  <si>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</si>
  <si>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</si>
  <si>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</si>
  <si>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</si>
  <si>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</si>
  <si>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</si>
  <si>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</si>
  <si>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</si>
  <si>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</si>
  <si>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</si>
  <si>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</si>
  <si>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</si>
  <si>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</si>
  <si>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</si>
  <si>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000 1 06 01030 10 0000 110</t>
  </si>
  <si>
    <t>000 1 06 06000 00 0000 110</t>
  </si>
  <si>
    <t>Земельный налог</t>
  </si>
  <si>
    <t>000 1 06 06010 00 0000 110</t>
  </si>
  <si>
    <t>000 1 06 06013 10 0000 110</t>
  </si>
  <si>
    <t>000 1 06 06020 00 0000 110</t>
  </si>
  <si>
    <t>000 1 06 06023 10 0000 110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</si>
  <si>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</si>
  <si>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</si>
  <si>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</si>
  <si>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</si>
  <si>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</si>
  <si>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</si>
  <si>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</si>
  <si>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</si>
  <si>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</si>
  <si>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</si>
  <si>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</si>
  <si>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</si>
  <si>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</si>
  <si>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</si>
  <si>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000 2 02 01001 00 0000 151</t>
  </si>
  <si>
    <t>000 2 02 01001 10 0000 151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</si>
  <si>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</si>
  <si>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</si>
  <si>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</si>
  <si>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</si>
  <si>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</si>
  <si>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</si>
  <si>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</si>
  <si>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</si>
  <si>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</si>
  <si>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</si>
  <si>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</si>
  <si>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</si>
  <si>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</si>
  <si>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</si>
  <si>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</si>
  <si>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</si>
  <si>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</si>
  <si>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</si>
  <si>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</si>
  <si>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</si>
  <si>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</si>
  <si>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</si>
  <si>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</si>
  <si>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</si>
  <si>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</si>
  <si>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</si>
  <si>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</si>
  <si>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</si>
  <si>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</si>
  <si>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</si>
  <si>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</si>
  <si>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Прочие субсидии бюджетам поселений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</si>
  <si>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</si>
  <si>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</si>
  <si>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</si>
  <si>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</si>
  <si>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</si>
  <si>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</si>
  <si>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</si>
  <si>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</si>
  <si>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</si>
  <si>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</si>
  <si>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</si>
  <si>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</si>
  <si>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</si>
  <si>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</si>
  <si>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</si>
  <si>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</si>
  <si>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</si>
  <si>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</si>
  <si>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</si>
  <si>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</si>
  <si>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</si>
  <si>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</si>
  <si>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</si>
  <si>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</si>
  <si>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</si>
  <si>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000 1 14 06013 10 0000 430</t>
  </si>
  <si>
    <t>000 1 11 05013 10 0000 120</t>
  </si>
  <si>
    <t>000 1 05 03000 01 0000 110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</si>
  <si>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</si>
  <si>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</si>
  <si>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</si>
  <si>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</si>
  <si>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</si>
  <si>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</si>
  <si>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</si>
  <si>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</si>
  <si>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</si>
  <si>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</si>
  <si>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</si>
  <si>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</si>
  <si>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</si>
  <si>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</si>
  <si>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</si>
  <si>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</si>
  <si>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</si>
  <si>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</si>
  <si>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</si>
  <si>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</si>
  <si>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</si>
  <si>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000 1 13 02065 10 0000 130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</si>
  <si>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</si>
  <si>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</si>
  <si>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</si>
  <si>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</si>
  <si>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</si>
  <si>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</si>
  <si>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</si>
  <si>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</si>
  <si>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</si>
  <si>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</si>
  <si>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</si>
  <si>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</si>
  <si>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</si>
  <si>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</si>
  <si>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</si>
  <si>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</si>
  <si>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</si>
  <si>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</si>
  <si>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</si>
  <si>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Сумма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</si>
  <si>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</si>
  <si>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</si>
  <si>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</si>
  <si>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</si>
  <si>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</si>
  <si>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</si>
  <si>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</si>
  <si>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Субсидии бюджетам бюджетной системы Российской Федерации (межбюджетные субсидии)</t>
  </si>
  <si>
    <t xml:space="preserve">Субсидии бюджетам поселений на содержание автомобильных дорог общего пользования местного значения 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</si>
  <si>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</si>
  <si>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</si>
  <si>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</si>
  <si>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</si>
  <si>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</si>
  <si>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</si>
  <si>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</si>
  <si>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</si>
  <si>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</si>
  <si>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</si>
  <si>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</si>
  <si>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</si>
  <si>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Субсидии бюджетам поселений на реконструкцию, капитальный ремонт и ремонт автомобильных дорог общего пользования местного значения</t>
  </si>
  <si>
    <t>Приложение 2</t>
  </si>
  <si>
    <t>2016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</si>
  <si>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</si>
  <si>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</si>
  <si>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</si>
  <si>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</si>
  <si>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</si>
  <si>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поселений на капитальный ремонт и ремонт автомобильных дорог общего пользования населенных пунктов в Республике Коми</t>
  </si>
  <si>
    <t>Налог на доходы физических лиц с доходов, полученных физическими лицами в соответствии  со статьей 228 Налогового   кодекса  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</si>
  <si>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 индивидуальных предпринимателей, нотариусов, занимающихся частной практикой, адвокатов, учредивших адвокатские кабинеты и других лиц,  занимающихся частной практикой в соответствии со статьей 227 Налогового кодекса Российской Федерации</t>
  </si>
  <si>
    <t>2017 год</t>
  </si>
  <si>
    <t>Субсидии бюджетам поселений на содержание автомобильных дорог общего пользования местного значения</t>
  </si>
  <si>
    <t>000 1 14 02050 10 0000 410</t>
  </si>
  <si>
    <t>Доходы от реализации имущества, находящегося в собственности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</si>
  <si>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</si>
  <si>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</si>
  <si>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000 2 02 04056 10 0000 151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</si>
  <si>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</si>
  <si>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поселений на финансовое обеспечение дорожной деятельности в отношении автомобильных дорог общего пользования местного значения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</si>
  <si>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2015 ГОД</t>
    </r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</si>
  <si>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</si>
  <si>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 xml:space="preserve"> НА ПЛАНОВЫЙ ПЕРИОД 2016 И 2017 ГОДА</t>
  </si>
  <si>
    <t>000 1 14 02000 00 0000 000</t>
  </si>
  <si>
    <t>Субсидии бюджетам субъектов Российской Федерации (межбюджетные субсидии)</t>
  </si>
  <si>
    <t xml:space="preserve"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</si>
  <si>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</si>
  <si>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</si>
  <si>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 за исключением   доходов, в  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</si>
  <si>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от  17 декабря 2014 года № 3-20/82</t>
  </si>
  <si>
    <t>от 17 декабря 2014 года № 3-20/82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</si>
</sst>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2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vertical="top" wrapText="1"/>
    </xf>
    <xf numFmtId="166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vertical="center"/>
    </xf>
    <xf numFmtId="49" fontId="7" fillId="0" borderId="1" xfId="1" applyNumberFormat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left" vertical="top" wrapText="1"/>
    </xf>
    <xf numFmtId="166" fontId="7" fillId="0" borderId="1" xfId="0" applyNumberFormat="1" applyFont="1" applyFill="1" applyBorder="1"/>
    <xf numFmtId="1" fontId="7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/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164" fontId="1" fillId="0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tabSelected="1" view="pageBreakPreview" topLeftCell="A62" zoomScale="80" zoomScaleSheetLayoutView="80" workbookViewId="0">
      <selection activeCell="B84" sqref="B84"/>
    </sheetView>
  </sheetViews>
  <sheetFormatPr defaultColWidth="9" defaultRowHeight="15.75" x14ac:dyDescent="0.25"/>
  <cols>
    <col min="1" max="1" width="29.85546875" style="1" customWidth="1"/>
    <col min="2" max="2" width="128.7109375" style="1" customWidth="1"/>
    <col min="3" max="3" width="13.140625" style="10" customWidth="1"/>
    <col min="4" max="4" width="9.140625" style="1" customWidth="1"/>
    <col min="5" max="7" width="8.140625" style="1" customWidth="1"/>
    <col min="8" max="16384" width="9" style="1"/>
  </cols>
  <sheetData>
    <row r="1" spans="1:9" x14ac:dyDescent="0.25">
      <c r="B1" s="88" t="s">
        <v>0</v>
      </c>
      <c r="C1" s="88"/>
    </row>
    <row r="2" spans="1:9" x14ac:dyDescent="0.25">
      <c r="B2" s="89" t="s">
        <v>136</v>
      </c>
      <c r="C2" s="89"/>
      <c r="D2" s="65"/>
    </row>
    <row r="3" spans="1:9" x14ac:dyDescent="0.25">
      <c r="B3" s="90" t="s">
        <v>194</v>
      </c>
      <c r="C3" s="90"/>
      <c r="D3" s="66"/>
    </row>
    <row r="4" spans="1:9" x14ac:dyDescent="0.25">
      <c r="B4" s="13"/>
      <c r="C4" s="37"/>
      <c r="D4" s="11"/>
      <c r="E4" s="11"/>
      <c r="F4" s="11"/>
    </row>
    <row r="5" spans="1:9" x14ac:dyDescent="0.25">
      <c r="C5" s="38"/>
      <c r="D5" s="11"/>
      <c r="E5" s="11"/>
      <c r="F5" s="11"/>
    </row>
    <row r="6" spans="1:9" x14ac:dyDescent="0.25">
      <c r="A6" s="84" t="s">
        <v>185</v>
      </c>
      <c r="B6" s="84"/>
      <c r="C6" s="84"/>
      <c r="D6" s="17"/>
      <c r="E6" s="17"/>
      <c r="F6" s="17"/>
    </row>
    <row r="7" spans="1:9" x14ac:dyDescent="0.25">
      <c r="A7" s="36"/>
      <c r="B7" s="36"/>
      <c r="C7" s="18"/>
      <c r="D7" s="17"/>
      <c r="E7" s="17"/>
      <c r="F7" s="17"/>
    </row>
    <row r="8" spans="1:9" x14ac:dyDescent="0.25">
      <c r="A8" s="2"/>
      <c r="B8" s="3"/>
      <c r="C8" s="12" t="s">
        <v>159</v>
      </c>
    </row>
    <row r="9" spans="1:9" ht="15.75" customHeight="1" x14ac:dyDescent="0.25">
      <c r="A9" s="86" t="s">
        <v>1</v>
      </c>
      <c r="B9" s="87" t="s">
        <v>2</v>
      </c>
      <c r="C9" s="85" t="s">
        <v>143</v>
      </c>
      <c r="D9" s="19"/>
      <c r="E9" s="19"/>
      <c r="F9" s="19"/>
    </row>
    <row r="10" spans="1:9" ht="55.7" customHeight="1" x14ac:dyDescent="0.25">
      <c r="A10" s="86"/>
      <c r="B10" s="87"/>
      <c r="C10" s="85"/>
      <c r="D10" s="20"/>
      <c r="E10" s="20"/>
      <c r="F10" s="20"/>
    </row>
    <row r="11" spans="1:9" x14ac:dyDescent="0.25">
      <c r="A11" s="39" t="s">
        <v>3</v>
      </c>
      <c r="B11" s="40" t="s">
        <v>54</v>
      </c>
      <c r="C11" s="60">
        <f>C12+C24+C18+C28+C36+C44+C59+C66+C50+C40</f>
        <v>140923.9</v>
      </c>
      <c r="D11" s="21"/>
      <c r="E11" s="21"/>
      <c r="F11" s="21"/>
    </row>
    <row r="12" spans="1:9" x14ac:dyDescent="0.25">
      <c r="A12" s="29" t="s">
        <v>4</v>
      </c>
      <c r="B12" s="30" t="s">
        <v>5</v>
      </c>
      <c r="C12" s="31">
        <f>C13</f>
        <v>110240</v>
      </c>
      <c r="D12" s="22"/>
      <c r="E12" s="22"/>
      <c r="F12" s="22"/>
    </row>
    <row r="13" spans="1:9" x14ac:dyDescent="0.25">
      <c r="A13" s="14" t="s">
        <v>6</v>
      </c>
      <c r="B13" s="4" t="s">
        <v>7</v>
      </c>
      <c r="C13" s="23">
        <f>C14+C15+C16+C17</f>
        <v>110240</v>
      </c>
      <c r="D13" s="21"/>
      <c r="E13" s="22"/>
      <c r="F13" s="22"/>
      <c r="G13" s="22"/>
      <c r="I13" s="6"/>
    </row>
    <row r="14" spans="1:9" ht="47.25" x14ac:dyDescent="0.25">
      <c r="A14" s="14" t="s">
        <v>8</v>
      </c>
      <c r="B14" s="5" t="s">
        <v>193</v>
      </c>
      <c r="C14" s="23">
        <v>109300</v>
      </c>
      <c r="D14" s="21"/>
      <c r="E14" s="22"/>
      <c r="F14" s="21"/>
      <c r="G14" s="22"/>
      <c r="I14" s="6"/>
    </row>
    <row r="15" spans="1:9" ht="63" x14ac:dyDescent="0.25">
      <c r="A15" s="14" t="s">
        <v>9</v>
      </c>
      <c r="B15" s="5" t="s">
        <v>175</v>
      </c>
      <c r="C15" s="23">
        <v>380</v>
      </c>
      <c r="D15" s="21"/>
      <c r="E15" s="22"/>
      <c r="F15" s="22"/>
      <c r="G15" s="22"/>
      <c r="I15" s="6"/>
    </row>
    <row r="16" spans="1:9" ht="31.5" x14ac:dyDescent="0.25">
      <c r="A16" s="14" t="s">
        <v>10</v>
      </c>
      <c r="B16" s="5" t="s">
        <v>174</v>
      </c>
      <c r="C16" s="23">
        <v>560</v>
      </c>
      <c r="D16" s="21"/>
      <c r="E16" s="22"/>
      <c r="F16" s="21"/>
      <c r="G16" s="22"/>
      <c r="I16" s="6"/>
    </row>
    <row r="17" spans="1:9" ht="47.25" hidden="1" x14ac:dyDescent="0.25">
      <c r="A17" s="14" t="s">
        <v>11</v>
      </c>
      <c r="B17" s="5" t="s">
        <v>103</v>
      </c>
      <c r="C17" s="23"/>
      <c r="D17" s="21"/>
      <c r="E17" s="22"/>
      <c r="F17" s="21"/>
      <c r="G17" s="22"/>
      <c r="I17" s="6"/>
    </row>
    <row r="18" spans="1:9" x14ac:dyDescent="0.25">
      <c r="A18" s="41" t="s">
        <v>137</v>
      </c>
      <c r="B18" s="42" t="s">
        <v>138</v>
      </c>
      <c r="C18" s="61">
        <f>C19</f>
        <v>699.9</v>
      </c>
      <c r="D18" s="21"/>
      <c r="E18" s="22"/>
      <c r="F18" s="21"/>
      <c r="G18" s="22"/>
      <c r="I18" s="6"/>
    </row>
    <row r="19" spans="1:9" x14ac:dyDescent="0.25">
      <c r="A19" s="14" t="s">
        <v>139</v>
      </c>
      <c r="B19" s="5" t="s">
        <v>140</v>
      </c>
      <c r="C19" s="23">
        <f>C22+C20+C21+C23</f>
        <v>699.9</v>
      </c>
      <c r="D19" s="21"/>
      <c r="E19" s="22"/>
      <c r="F19" s="21"/>
      <c r="G19" s="22"/>
      <c r="I19" s="6"/>
    </row>
    <row r="20" spans="1:9" ht="36.75" customHeight="1" x14ac:dyDescent="0.25">
      <c r="A20" s="43" t="s">
        <v>144</v>
      </c>
      <c r="B20" s="5" t="s">
        <v>145</v>
      </c>
      <c r="C20" s="23">
        <v>267</v>
      </c>
      <c r="D20" s="21"/>
      <c r="E20" s="22"/>
      <c r="F20" s="21"/>
      <c r="G20" s="22"/>
      <c r="I20" s="6"/>
    </row>
    <row r="21" spans="1:9" ht="47.25" x14ac:dyDescent="0.25">
      <c r="A21" s="43" t="s">
        <v>146</v>
      </c>
      <c r="B21" s="5" t="s">
        <v>147</v>
      </c>
      <c r="C21" s="23">
        <v>6</v>
      </c>
      <c r="D21" s="21"/>
      <c r="E21" s="22"/>
      <c r="F21" s="21"/>
      <c r="G21" s="22"/>
      <c r="I21" s="6"/>
    </row>
    <row r="22" spans="1:9" ht="36" customHeight="1" x14ac:dyDescent="0.25">
      <c r="A22" s="43" t="s">
        <v>141</v>
      </c>
      <c r="B22" s="35" t="s">
        <v>150</v>
      </c>
      <c r="C22" s="23">
        <v>426.9</v>
      </c>
      <c r="D22" s="21"/>
      <c r="E22" s="22"/>
      <c r="F22" s="21"/>
      <c r="G22" s="22"/>
      <c r="I22" s="6"/>
    </row>
    <row r="23" spans="1:9" ht="37.5" hidden="1" customHeight="1" x14ac:dyDescent="0.25">
      <c r="A23" s="43" t="s">
        <v>148</v>
      </c>
      <c r="B23" s="35" t="s">
        <v>149</v>
      </c>
      <c r="C23" s="23"/>
      <c r="D23" s="21"/>
      <c r="E23" s="22"/>
      <c r="F23" s="21"/>
      <c r="G23" s="22"/>
      <c r="I23" s="6"/>
    </row>
    <row r="24" spans="1:9" hidden="1" x14ac:dyDescent="0.25">
      <c r="A24" s="29" t="s">
        <v>12</v>
      </c>
      <c r="B24" s="44" t="s">
        <v>13</v>
      </c>
      <c r="C24" s="31">
        <f>C25</f>
        <v>0</v>
      </c>
      <c r="D24" s="22"/>
      <c r="E24" s="22"/>
      <c r="F24" s="22"/>
    </row>
    <row r="25" spans="1:9" hidden="1" x14ac:dyDescent="0.25">
      <c r="A25" s="14" t="s">
        <v>101</v>
      </c>
      <c r="B25" s="4" t="s">
        <v>14</v>
      </c>
      <c r="C25" s="23">
        <f>C27+C26</f>
        <v>0</v>
      </c>
      <c r="D25" s="22"/>
      <c r="E25" s="21"/>
      <c r="F25" s="22"/>
    </row>
    <row r="26" spans="1:9" hidden="1" x14ac:dyDescent="0.25">
      <c r="A26" s="14" t="s">
        <v>97</v>
      </c>
      <c r="B26" s="4" t="s">
        <v>14</v>
      </c>
      <c r="C26" s="23"/>
      <c r="D26" s="22"/>
      <c r="E26" s="21"/>
      <c r="F26" s="22"/>
    </row>
    <row r="27" spans="1:9" hidden="1" x14ac:dyDescent="0.25">
      <c r="A27" s="14" t="s">
        <v>82</v>
      </c>
      <c r="B27" s="9" t="s">
        <v>83</v>
      </c>
      <c r="C27" s="23"/>
      <c r="D27" s="21"/>
      <c r="E27" s="22"/>
      <c r="F27" s="21"/>
      <c r="G27" s="22"/>
      <c r="I27" s="6"/>
    </row>
    <row r="28" spans="1:9" x14ac:dyDescent="0.25">
      <c r="A28" s="29" t="s">
        <v>15</v>
      </c>
      <c r="B28" s="44" t="s">
        <v>16</v>
      </c>
      <c r="C28" s="31">
        <f>C29+C31</f>
        <v>18738</v>
      </c>
      <c r="D28" s="24"/>
      <c r="E28" s="24"/>
      <c r="F28" s="24"/>
    </row>
    <row r="29" spans="1:9" x14ac:dyDescent="0.25">
      <c r="A29" s="15" t="s">
        <v>17</v>
      </c>
      <c r="B29" s="7" t="s">
        <v>18</v>
      </c>
      <c r="C29" s="23">
        <f>C30</f>
        <v>5300</v>
      </c>
      <c r="D29" s="24"/>
      <c r="E29" s="24"/>
      <c r="F29" s="24"/>
    </row>
    <row r="30" spans="1:9" ht="31.5" x14ac:dyDescent="0.25">
      <c r="A30" s="15" t="s">
        <v>19</v>
      </c>
      <c r="B30" s="7" t="s">
        <v>35</v>
      </c>
      <c r="C30" s="23">
        <v>5300</v>
      </c>
      <c r="D30" s="22"/>
      <c r="E30" s="21"/>
      <c r="F30" s="22"/>
    </row>
    <row r="31" spans="1:9" x14ac:dyDescent="0.25">
      <c r="A31" s="15" t="s">
        <v>20</v>
      </c>
      <c r="B31" s="7" t="s">
        <v>21</v>
      </c>
      <c r="C31" s="23">
        <f>C32+C34</f>
        <v>13438</v>
      </c>
      <c r="D31" s="22"/>
      <c r="E31" s="22"/>
      <c r="F31" s="22"/>
    </row>
    <row r="32" spans="1:9" ht="31.5" x14ac:dyDescent="0.25">
      <c r="A32" s="15" t="s">
        <v>22</v>
      </c>
      <c r="B32" s="7" t="s">
        <v>36</v>
      </c>
      <c r="C32" s="23">
        <f>C33</f>
        <v>390</v>
      </c>
      <c r="D32" s="22"/>
      <c r="E32" s="21"/>
      <c r="F32" s="22"/>
    </row>
    <row r="33" spans="1:6" ht="36" customHeight="1" x14ac:dyDescent="0.25">
      <c r="A33" s="15" t="s">
        <v>23</v>
      </c>
      <c r="B33" s="7" t="s">
        <v>37</v>
      </c>
      <c r="C33" s="23">
        <v>390</v>
      </c>
      <c r="D33" s="25"/>
      <c r="E33" s="26"/>
      <c r="F33" s="25"/>
    </row>
    <row r="34" spans="1:6" ht="31.5" x14ac:dyDescent="0.25">
      <c r="A34" s="15" t="s">
        <v>24</v>
      </c>
      <c r="B34" s="7" t="s">
        <v>38</v>
      </c>
      <c r="C34" s="23">
        <f>C35</f>
        <v>13048</v>
      </c>
      <c r="D34" s="25"/>
      <c r="E34" s="25"/>
      <c r="F34" s="25"/>
    </row>
    <row r="35" spans="1:6" ht="35.25" customHeight="1" x14ac:dyDescent="0.25">
      <c r="A35" s="15" t="s">
        <v>25</v>
      </c>
      <c r="B35" s="7" t="s">
        <v>39</v>
      </c>
      <c r="C35" s="23">
        <v>13048</v>
      </c>
      <c r="D35" s="25"/>
      <c r="E35" s="26"/>
      <c r="F35" s="25"/>
    </row>
    <row r="36" spans="1:6" x14ac:dyDescent="0.25">
      <c r="A36" s="45" t="s">
        <v>128</v>
      </c>
      <c r="B36" s="46" t="s">
        <v>129</v>
      </c>
      <c r="C36" s="61">
        <f t="shared" ref="C36:C38" si="0">C37</f>
        <v>40</v>
      </c>
      <c r="D36" s="25"/>
      <c r="E36" s="26"/>
      <c r="F36" s="25"/>
    </row>
    <row r="37" spans="1:6" x14ac:dyDescent="0.25">
      <c r="A37" s="14" t="s">
        <v>130</v>
      </c>
      <c r="B37" s="7" t="s">
        <v>133</v>
      </c>
      <c r="C37" s="23">
        <f t="shared" si="0"/>
        <v>40</v>
      </c>
      <c r="D37" s="25"/>
      <c r="E37" s="26"/>
      <c r="F37" s="25"/>
    </row>
    <row r="38" spans="1:6" ht="31.5" x14ac:dyDescent="0.25">
      <c r="A38" s="14" t="s">
        <v>131</v>
      </c>
      <c r="B38" s="7" t="s">
        <v>134</v>
      </c>
      <c r="C38" s="23">
        <f t="shared" si="0"/>
        <v>40</v>
      </c>
      <c r="D38" s="25"/>
      <c r="E38" s="26"/>
      <c r="F38" s="25"/>
    </row>
    <row r="39" spans="1:6" ht="47.25" x14ac:dyDescent="0.25">
      <c r="A39" s="14" t="s">
        <v>132</v>
      </c>
      <c r="B39" s="7" t="s">
        <v>135</v>
      </c>
      <c r="C39" s="23">
        <v>40</v>
      </c>
      <c r="D39" s="25"/>
      <c r="E39" s="26"/>
      <c r="F39" s="25"/>
    </row>
    <row r="40" spans="1:6" ht="31.5" hidden="1" x14ac:dyDescent="0.25">
      <c r="A40" s="47" t="s">
        <v>74</v>
      </c>
      <c r="B40" s="44" t="s">
        <v>75</v>
      </c>
      <c r="C40" s="31">
        <f>C41</f>
        <v>0</v>
      </c>
      <c r="D40" s="25"/>
      <c r="E40" s="26"/>
      <c r="F40" s="25"/>
    </row>
    <row r="41" spans="1:6" hidden="1" x14ac:dyDescent="0.25">
      <c r="A41" s="14" t="s">
        <v>76</v>
      </c>
      <c r="B41" s="7" t="s">
        <v>77</v>
      </c>
      <c r="C41" s="23">
        <f>C42</f>
        <v>0</v>
      </c>
      <c r="D41" s="25"/>
      <c r="E41" s="26"/>
      <c r="F41" s="25"/>
    </row>
    <row r="42" spans="1:6" hidden="1" x14ac:dyDescent="0.25">
      <c r="A42" s="14" t="s">
        <v>78</v>
      </c>
      <c r="B42" s="7" t="s">
        <v>79</v>
      </c>
      <c r="C42" s="23">
        <f>C43</f>
        <v>0</v>
      </c>
      <c r="D42" s="25"/>
      <c r="E42" s="26"/>
      <c r="F42" s="25"/>
    </row>
    <row r="43" spans="1:6" ht="20.25" hidden="1" customHeight="1" x14ac:dyDescent="0.25">
      <c r="A43" s="14" t="s">
        <v>80</v>
      </c>
      <c r="B43" s="7" t="s">
        <v>81</v>
      </c>
      <c r="C43" s="23">
        <v>0</v>
      </c>
      <c r="D43" s="25"/>
      <c r="E43" s="26"/>
      <c r="F43" s="25"/>
    </row>
    <row r="44" spans="1:6" ht="31.5" x14ac:dyDescent="0.25">
      <c r="A44" s="29" t="s">
        <v>26</v>
      </c>
      <c r="B44" s="44" t="s">
        <v>27</v>
      </c>
      <c r="C44" s="31">
        <f t="shared" ref="C44:C46" si="1">C45</f>
        <v>10083</v>
      </c>
      <c r="D44" s="8"/>
      <c r="E44" s="8"/>
      <c r="F44" s="8"/>
    </row>
    <row r="45" spans="1:6" ht="47.25" x14ac:dyDescent="0.25">
      <c r="A45" s="14" t="s">
        <v>28</v>
      </c>
      <c r="B45" s="48" t="s">
        <v>68</v>
      </c>
      <c r="C45" s="23">
        <f>C46+C48</f>
        <v>10083</v>
      </c>
      <c r="D45" s="8"/>
      <c r="E45" s="8"/>
      <c r="F45" s="8"/>
    </row>
    <row r="46" spans="1:6" ht="31.5" x14ac:dyDescent="0.25">
      <c r="A46" s="14" t="s">
        <v>29</v>
      </c>
      <c r="B46" s="48" t="s">
        <v>42</v>
      </c>
      <c r="C46" s="23">
        <f t="shared" si="1"/>
        <v>10080</v>
      </c>
      <c r="D46" s="8"/>
      <c r="E46" s="8"/>
      <c r="F46" s="8"/>
    </row>
    <row r="47" spans="1:6" ht="47.25" x14ac:dyDescent="0.25">
      <c r="A47" s="14" t="s">
        <v>100</v>
      </c>
      <c r="B47" s="48" t="s">
        <v>142</v>
      </c>
      <c r="C47" s="23">
        <v>10080</v>
      </c>
      <c r="E47" s="6"/>
    </row>
    <row r="48" spans="1:6" ht="47.25" x14ac:dyDescent="0.25">
      <c r="A48" s="14" t="s">
        <v>160</v>
      </c>
      <c r="B48" s="48" t="s">
        <v>161</v>
      </c>
      <c r="C48" s="23">
        <f>C49</f>
        <v>3</v>
      </c>
      <c r="E48" s="6"/>
    </row>
    <row r="49" spans="1:6" ht="31.5" x14ac:dyDescent="0.25">
      <c r="A49" s="14" t="s">
        <v>162</v>
      </c>
      <c r="B49" s="48" t="s">
        <v>163</v>
      </c>
      <c r="C49" s="23">
        <v>3</v>
      </c>
      <c r="E49" s="6"/>
    </row>
    <row r="50" spans="1:6" x14ac:dyDescent="0.25">
      <c r="A50" s="47" t="s">
        <v>98</v>
      </c>
      <c r="B50" s="44" t="s">
        <v>84</v>
      </c>
      <c r="C50" s="31">
        <f>C51+C54</f>
        <v>121</v>
      </c>
      <c r="D50" s="6"/>
      <c r="F50" s="6"/>
    </row>
    <row r="51" spans="1:6" hidden="1" x14ac:dyDescent="0.25">
      <c r="A51" s="14" t="s">
        <v>91</v>
      </c>
      <c r="B51" s="48" t="s">
        <v>85</v>
      </c>
      <c r="C51" s="23">
        <f>C52</f>
        <v>0</v>
      </c>
      <c r="D51" s="6"/>
      <c r="F51" s="6"/>
    </row>
    <row r="52" spans="1:6" hidden="1" x14ac:dyDescent="0.25">
      <c r="A52" s="14" t="s">
        <v>92</v>
      </c>
      <c r="B52" s="48" t="s">
        <v>86</v>
      </c>
      <c r="C52" s="23">
        <f>C53</f>
        <v>0</v>
      </c>
      <c r="D52" s="6"/>
      <c r="F52" s="6"/>
    </row>
    <row r="53" spans="1:6" hidden="1" x14ac:dyDescent="0.25">
      <c r="A53" s="14" t="s">
        <v>93</v>
      </c>
      <c r="B53" s="48" t="s">
        <v>87</v>
      </c>
      <c r="C53" s="23"/>
      <c r="D53" s="6"/>
      <c r="F53" s="6"/>
    </row>
    <row r="54" spans="1:6" x14ac:dyDescent="0.25">
      <c r="A54" s="14" t="s">
        <v>94</v>
      </c>
      <c r="B54" s="48" t="s">
        <v>88</v>
      </c>
      <c r="C54" s="23">
        <f>C57+C55</f>
        <v>121</v>
      </c>
      <c r="D54" s="6"/>
      <c r="F54" s="6"/>
    </row>
    <row r="55" spans="1:6" x14ac:dyDescent="0.25">
      <c r="A55" s="14" t="s">
        <v>124</v>
      </c>
      <c r="B55" s="48" t="s">
        <v>125</v>
      </c>
      <c r="C55" s="23">
        <f>C56</f>
        <v>121</v>
      </c>
      <c r="D55" s="6"/>
      <c r="F55" s="6"/>
    </row>
    <row r="56" spans="1:6" x14ac:dyDescent="0.25">
      <c r="A56" s="14" t="s">
        <v>123</v>
      </c>
      <c r="B56" s="48" t="s">
        <v>126</v>
      </c>
      <c r="C56" s="23">
        <v>121</v>
      </c>
      <c r="D56" s="6"/>
      <c r="F56" s="6"/>
    </row>
    <row r="57" spans="1:6" hidden="1" x14ac:dyDescent="0.25">
      <c r="A57" s="14" t="s">
        <v>95</v>
      </c>
      <c r="B57" s="48" t="s">
        <v>89</v>
      </c>
      <c r="C57" s="23">
        <f>C58</f>
        <v>0</v>
      </c>
      <c r="D57" s="6"/>
      <c r="F57" s="6"/>
    </row>
    <row r="58" spans="1:6" hidden="1" x14ac:dyDescent="0.25">
      <c r="A58" s="14" t="s">
        <v>96</v>
      </c>
      <c r="B58" s="48" t="s">
        <v>90</v>
      </c>
      <c r="C58" s="23"/>
      <c r="D58" s="6"/>
      <c r="F58" s="6"/>
    </row>
    <row r="59" spans="1:6" x14ac:dyDescent="0.25">
      <c r="A59" s="29" t="s">
        <v>48</v>
      </c>
      <c r="B59" s="44" t="s">
        <v>49</v>
      </c>
      <c r="C59" s="62">
        <f>C63+C60</f>
        <v>1002</v>
      </c>
      <c r="D59" s="27"/>
      <c r="E59" s="27"/>
      <c r="F59" s="27"/>
    </row>
    <row r="60" spans="1:6" s="82" customFormat="1" ht="47.25" x14ac:dyDescent="0.25">
      <c r="A60" s="78" t="s">
        <v>188</v>
      </c>
      <c r="B60" s="79" t="s">
        <v>180</v>
      </c>
      <c r="C60" s="80">
        <f>C61</f>
        <v>2</v>
      </c>
      <c r="D60" s="81"/>
      <c r="E60" s="81"/>
      <c r="F60" s="81"/>
    </row>
    <row r="61" spans="1:6" s="82" customFormat="1" ht="47.25" x14ac:dyDescent="0.25">
      <c r="A61" s="78" t="s">
        <v>178</v>
      </c>
      <c r="B61" s="79" t="s">
        <v>179</v>
      </c>
      <c r="C61" s="80">
        <f>C62</f>
        <v>2</v>
      </c>
      <c r="D61" s="81"/>
      <c r="E61" s="81"/>
      <c r="F61" s="81"/>
    </row>
    <row r="62" spans="1:6" s="82" customFormat="1" ht="47.25" x14ac:dyDescent="0.25">
      <c r="A62" s="78" t="s">
        <v>191</v>
      </c>
      <c r="B62" s="79" t="s">
        <v>192</v>
      </c>
      <c r="C62" s="80">
        <v>2</v>
      </c>
      <c r="D62" s="81"/>
      <c r="E62" s="81"/>
      <c r="F62" s="81"/>
    </row>
    <row r="63" spans="1:6" x14ac:dyDescent="0.25">
      <c r="A63" s="49" t="s">
        <v>56</v>
      </c>
      <c r="B63" s="48" t="s">
        <v>164</v>
      </c>
      <c r="C63" s="28">
        <f t="shared" ref="C63:C64" si="2">C64</f>
        <v>1000</v>
      </c>
      <c r="D63" s="25"/>
      <c r="E63" s="6"/>
      <c r="F63" s="25"/>
    </row>
    <row r="64" spans="1:6" x14ac:dyDescent="0.25">
      <c r="A64" s="49" t="s">
        <v>55</v>
      </c>
      <c r="B64" s="48" t="s">
        <v>50</v>
      </c>
      <c r="C64" s="28">
        <f t="shared" si="2"/>
        <v>1000</v>
      </c>
      <c r="D64" s="25"/>
      <c r="E64" s="6"/>
      <c r="F64" s="25"/>
    </row>
    <row r="65" spans="1:6" ht="31.5" x14ac:dyDescent="0.25">
      <c r="A65" s="49" t="s">
        <v>99</v>
      </c>
      <c r="B65" s="48" t="s">
        <v>51</v>
      </c>
      <c r="C65" s="28">
        <v>1000</v>
      </c>
      <c r="D65" s="25"/>
      <c r="E65" s="6"/>
      <c r="F65" s="25"/>
    </row>
    <row r="66" spans="1:6" hidden="1" x14ac:dyDescent="0.25">
      <c r="A66" s="29" t="s">
        <v>104</v>
      </c>
      <c r="B66" s="44" t="s">
        <v>105</v>
      </c>
      <c r="C66" s="23">
        <f>C67</f>
        <v>0</v>
      </c>
      <c r="D66" s="25"/>
      <c r="E66" s="6"/>
      <c r="F66" s="25"/>
    </row>
    <row r="67" spans="1:6" hidden="1" x14ac:dyDescent="0.25">
      <c r="A67" s="49" t="s">
        <v>106</v>
      </c>
      <c r="B67" s="48" t="s">
        <v>107</v>
      </c>
      <c r="C67" s="23">
        <f>C68</f>
        <v>0</v>
      </c>
      <c r="D67" s="25"/>
      <c r="E67" s="6"/>
      <c r="F67" s="25"/>
    </row>
    <row r="68" spans="1:6" ht="31.5" hidden="1" x14ac:dyDescent="0.25">
      <c r="A68" s="49" t="s">
        <v>108</v>
      </c>
      <c r="B68" s="48" t="s">
        <v>109</v>
      </c>
      <c r="C68" s="23">
        <f>C69</f>
        <v>0</v>
      </c>
      <c r="D68" s="25"/>
      <c r="E68" s="6"/>
      <c r="F68" s="25"/>
    </row>
    <row r="69" spans="1:6" ht="31.5" hidden="1" x14ac:dyDescent="0.25">
      <c r="A69" s="49" t="s">
        <v>110</v>
      </c>
      <c r="B69" s="48" t="s">
        <v>111</v>
      </c>
      <c r="C69" s="23"/>
      <c r="D69" s="25"/>
      <c r="E69" s="6"/>
      <c r="F69" s="25"/>
    </row>
    <row r="70" spans="1:6" x14ac:dyDescent="0.25">
      <c r="A70" s="39" t="s">
        <v>30</v>
      </c>
      <c r="B70" s="40" t="s">
        <v>31</v>
      </c>
      <c r="C70" s="31">
        <f>C71+C96+C98</f>
        <v>24116.799999999999</v>
      </c>
      <c r="D70" s="25"/>
      <c r="E70" s="6"/>
      <c r="F70" s="25"/>
    </row>
    <row r="71" spans="1:6" x14ac:dyDescent="0.25">
      <c r="A71" s="29" t="s">
        <v>32</v>
      </c>
      <c r="B71" s="30" t="s">
        <v>33</v>
      </c>
      <c r="C71" s="31">
        <f>C72+C77+C89+C86</f>
        <v>24116.799999999999</v>
      </c>
      <c r="D71" s="32"/>
      <c r="E71" s="32"/>
      <c r="F71" s="32"/>
    </row>
    <row r="72" spans="1:6" s="33" customFormat="1" x14ac:dyDescent="0.25">
      <c r="A72" s="29" t="s">
        <v>34</v>
      </c>
      <c r="B72" s="44" t="s">
        <v>67</v>
      </c>
      <c r="C72" s="31">
        <f>C73+C75</f>
        <v>1248.5999999999999</v>
      </c>
    </row>
    <row r="73" spans="1:6" x14ac:dyDescent="0.25">
      <c r="A73" s="14" t="s">
        <v>40</v>
      </c>
      <c r="B73" s="4" t="s">
        <v>52</v>
      </c>
      <c r="C73" s="23">
        <f>C74</f>
        <v>1248.5999999999999</v>
      </c>
    </row>
    <row r="74" spans="1:6" x14ac:dyDescent="0.25">
      <c r="A74" s="50" t="s">
        <v>41</v>
      </c>
      <c r="B74" s="51" t="s">
        <v>53</v>
      </c>
      <c r="C74" s="23">
        <v>1248.5999999999999</v>
      </c>
    </row>
    <row r="75" spans="1:6" hidden="1" x14ac:dyDescent="0.25">
      <c r="A75" s="16" t="s">
        <v>43</v>
      </c>
      <c r="B75" s="52" t="s">
        <v>44</v>
      </c>
      <c r="C75" s="23">
        <f>C76</f>
        <v>0</v>
      </c>
    </row>
    <row r="76" spans="1:6" hidden="1" x14ac:dyDescent="0.25">
      <c r="A76" s="16" t="s">
        <v>45</v>
      </c>
      <c r="B76" s="52" t="s">
        <v>46</v>
      </c>
      <c r="C76" s="23"/>
    </row>
    <row r="77" spans="1:6" s="33" customFormat="1" x14ac:dyDescent="0.25">
      <c r="A77" s="53" t="s">
        <v>69</v>
      </c>
      <c r="B77" s="30" t="s">
        <v>151</v>
      </c>
      <c r="C77" s="31">
        <f>C78</f>
        <v>22550.100000000002</v>
      </c>
    </row>
    <row r="78" spans="1:6" x14ac:dyDescent="0.25">
      <c r="A78" s="54" t="s">
        <v>70</v>
      </c>
      <c r="B78" s="55" t="s">
        <v>71</v>
      </c>
      <c r="C78" s="63">
        <f>C79</f>
        <v>22550.100000000002</v>
      </c>
    </row>
    <row r="79" spans="1:6" x14ac:dyDescent="0.25">
      <c r="A79" s="54" t="s">
        <v>72</v>
      </c>
      <c r="B79" s="55" t="s">
        <v>73</v>
      </c>
      <c r="C79" s="63">
        <f>SUM(C80:C85)</f>
        <v>22550.100000000002</v>
      </c>
    </row>
    <row r="80" spans="1:6" ht="15" customHeight="1" x14ac:dyDescent="0.25">
      <c r="A80" s="54" t="s">
        <v>72</v>
      </c>
      <c r="B80" s="55" t="s">
        <v>152</v>
      </c>
      <c r="C80" s="63">
        <v>1121.4000000000001</v>
      </c>
    </row>
    <row r="81" spans="1:3" ht="31.5" hidden="1" x14ac:dyDescent="0.25">
      <c r="A81" s="54" t="s">
        <v>72</v>
      </c>
      <c r="B81" s="55" t="s">
        <v>112</v>
      </c>
      <c r="C81" s="63"/>
    </row>
    <row r="82" spans="1:3" ht="47.25" hidden="1" x14ac:dyDescent="0.25">
      <c r="A82" s="54" t="s">
        <v>72</v>
      </c>
      <c r="B82" s="55" t="s">
        <v>113</v>
      </c>
      <c r="C82" s="63"/>
    </row>
    <row r="83" spans="1:3" ht="31.5" hidden="1" x14ac:dyDescent="0.25">
      <c r="A83" s="54" t="s">
        <v>72</v>
      </c>
      <c r="B83" s="55" t="s">
        <v>114</v>
      </c>
      <c r="C83" s="63"/>
    </row>
    <row r="84" spans="1:3" ht="31.5" x14ac:dyDescent="0.25">
      <c r="A84" s="54" t="s">
        <v>72</v>
      </c>
      <c r="B84" s="55" t="s">
        <v>165</v>
      </c>
      <c r="C84" s="63">
        <v>21428.7</v>
      </c>
    </row>
    <row r="85" spans="1:3" ht="36" hidden="1" customHeight="1" x14ac:dyDescent="0.25">
      <c r="A85" s="54" t="s">
        <v>72</v>
      </c>
      <c r="B85" s="55" t="s">
        <v>127</v>
      </c>
      <c r="C85" s="63"/>
    </row>
    <row r="86" spans="1:3" x14ac:dyDescent="0.25">
      <c r="A86" s="67" t="s">
        <v>153</v>
      </c>
      <c r="B86" s="69" t="s">
        <v>154</v>
      </c>
      <c r="C86" s="68">
        <f>C87</f>
        <v>21.5</v>
      </c>
    </row>
    <row r="87" spans="1:3" x14ac:dyDescent="0.25">
      <c r="A87" s="54" t="s">
        <v>155</v>
      </c>
      <c r="B87" s="55" t="s">
        <v>156</v>
      </c>
      <c r="C87" s="63">
        <f>C88</f>
        <v>21.5</v>
      </c>
    </row>
    <row r="88" spans="1:3" x14ac:dyDescent="0.25">
      <c r="A88" s="54" t="s">
        <v>158</v>
      </c>
      <c r="B88" s="55" t="s">
        <v>157</v>
      </c>
      <c r="C88" s="63">
        <v>21.5</v>
      </c>
    </row>
    <row r="89" spans="1:3" x14ac:dyDescent="0.25">
      <c r="A89" s="53" t="s">
        <v>60</v>
      </c>
      <c r="B89" s="56" t="s">
        <v>57</v>
      </c>
      <c r="C89" s="31">
        <f>C90+C94+C92</f>
        <v>296.60000000000002</v>
      </c>
    </row>
    <row r="90" spans="1:3" ht="31.5" hidden="1" x14ac:dyDescent="0.25">
      <c r="A90" s="16" t="s">
        <v>61</v>
      </c>
      <c r="B90" s="52" t="s">
        <v>59</v>
      </c>
      <c r="C90" s="23">
        <f>C91</f>
        <v>0</v>
      </c>
    </row>
    <row r="91" spans="1:3" ht="31.5" hidden="1" x14ac:dyDescent="0.25">
      <c r="A91" s="16" t="s">
        <v>62</v>
      </c>
      <c r="B91" s="52" t="s">
        <v>58</v>
      </c>
      <c r="C91" s="23"/>
    </row>
    <row r="92" spans="1:3" ht="31.5" x14ac:dyDescent="0.25">
      <c r="A92" s="16" t="s">
        <v>181</v>
      </c>
      <c r="B92" s="52" t="s">
        <v>183</v>
      </c>
      <c r="C92" s="23">
        <f>C93</f>
        <v>296.60000000000002</v>
      </c>
    </row>
    <row r="93" spans="1:3" ht="31.5" x14ac:dyDescent="0.25">
      <c r="A93" s="16" t="s">
        <v>182</v>
      </c>
      <c r="B93" s="52" t="s">
        <v>184</v>
      </c>
      <c r="C93" s="23">
        <v>296.60000000000002</v>
      </c>
    </row>
    <row r="94" spans="1:3" hidden="1" x14ac:dyDescent="0.25">
      <c r="A94" s="16" t="s">
        <v>63</v>
      </c>
      <c r="B94" s="52" t="s">
        <v>64</v>
      </c>
      <c r="C94" s="28">
        <f>C95</f>
        <v>0</v>
      </c>
    </row>
    <row r="95" spans="1:3" hidden="1" x14ac:dyDescent="0.25">
      <c r="A95" s="16" t="s">
        <v>65</v>
      </c>
      <c r="B95" s="52" t="s">
        <v>66</v>
      </c>
      <c r="C95" s="28"/>
    </row>
    <row r="96" spans="1:3" hidden="1" x14ac:dyDescent="0.25">
      <c r="A96" s="53" t="s">
        <v>115</v>
      </c>
      <c r="B96" s="57" t="s">
        <v>116</v>
      </c>
      <c r="C96" s="64">
        <f>C97</f>
        <v>0</v>
      </c>
    </row>
    <row r="97" spans="1:3" hidden="1" x14ac:dyDescent="0.25">
      <c r="A97" s="16" t="s">
        <v>117</v>
      </c>
      <c r="B97" s="51" t="s">
        <v>118</v>
      </c>
      <c r="C97" s="34"/>
    </row>
    <row r="98" spans="1:3" s="33" customFormat="1" ht="31.5" hidden="1" x14ac:dyDescent="0.25">
      <c r="A98" s="58" t="s">
        <v>119</v>
      </c>
      <c r="B98" s="59" t="s">
        <v>120</v>
      </c>
      <c r="C98" s="64">
        <f>C99</f>
        <v>0</v>
      </c>
    </row>
    <row r="99" spans="1:3" ht="31.5" hidden="1" x14ac:dyDescent="0.25">
      <c r="A99" s="54" t="s">
        <v>121</v>
      </c>
      <c r="B99" s="55" t="s">
        <v>122</v>
      </c>
      <c r="C99" s="34"/>
    </row>
    <row r="100" spans="1:3" x14ac:dyDescent="0.25">
      <c r="A100" s="16"/>
      <c r="B100" s="44" t="s">
        <v>47</v>
      </c>
      <c r="C100" s="60">
        <f>C11+C70</f>
        <v>165040.69999999998</v>
      </c>
    </row>
  </sheetData>
  <mergeCells count="7">
    <mergeCell ref="A6:C6"/>
    <mergeCell ref="C9:C10"/>
    <mergeCell ref="A9:A10"/>
    <mergeCell ref="B9:B10"/>
    <mergeCell ref="B1:C1"/>
    <mergeCell ref="B2:C2"/>
    <mergeCell ref="B3:C3"/>
  </mergeCells>
  <phoneticPr fontId="4" type="noConversion"/>
  <pageMargins left="0.70866141732283472" right="0.70866141732283472" top="0.35433070866141736" bottom="0.35433070866141736" header="0.31496062992125984" footer="0.31496062992125984"/>
  <pageSetup paperSize="9" scale="4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8"/>
  <sheetViews>
    <sheetView view="pageBreakPreview" zoomScaleNormal="80" zoomScaleSheetLayoutView="100" workbookViewId="0">
      <selection activeCell="B4" sqref="B4"/>
    </sheetView>
  </sheetViews>
  <sheetFormatPr defaultRowHeight="12.75" x14ac:dyDescent="0.2"/>
  <cols>
    <col min="1" max="1" width="30.42578125" customWidth="1"/>
    <col min="2" max="2" width="114.140625" customWidth="1"/>
    <col min="3" max="3" width="12.85546875" customWidth="1"/>
    <col min="4" max="4" width="13" customWidth="1"/>
  </cols>
  <sheetData>
    <row r="1" spans="1:5" ht="15.75" x14ac:dyDescent="0.25">
      <c r="A1" s="1"/>
      <c r="B1" s="1"/>
      <c r="C1" s="88" t="s">
        <v>166</v>
      </c>
      <c r="D1" s="88"/>
      <c r="E1" s="77"/>
    </row>
    <row r="2" spans="1:5" ht="15.75" x14ac:dyDescent="0.25">
      <c r="A2" s="1"/>
      <c r="B2" s="89" t="s">
        <v>136</v>
      </c>
      <c r="C2" s="89"/>
      <c r="D2" s="89"/>
      <c r="E2" s="65"/>
    </row>
    <row r="3" spans="1:5" ht="15.75" x14ac:dyDescent="0.25">
      <c r="A3" s="1"/>
      <c r="B3" s="90" t="s">
        <v>195</v>
      </c>
      <c r="C3" s="90"/>
      <c r="D3" s="90"/>
      <c r="E3" s="66"/>
    </row>
    <row r="4" spans="1:5" ht="15.75" x14ac:dyDescent="0.25">
      <c r="A4" s="1"/>
      <c r="B4" s="1"/>
      <c r="C4" s="1"/>
      <c r="D4" s="70"/>
    </row>
    <row r="5" spans="1:5" ht="15.75" x14ac:dyDescent="0.25">
      <c r="A5" s="1"/>
      <c r="B5" s="1"/>
      <c r="C5" s="38"/>
      <c r="D5" s="38"/>
    </row>
    <row r="6" spans="1:5" ht="15.75" x14ac:dyDescent="0.2">
      <c r="A6" s="84" t="s">
        <v>186</v>
      </c>
      <c r="B6" s="84"/>
      <c r="C6" s="84"/>
      <c r="D6" s="84"/>
    </row>
    <row r="7" spans="1:5" ht="15.75" x14ac:dyDescent="0.2">
      <c r="A7" s="84" t="s">
        <v>187</v>
      </c>
      <c r="B7" s="84"/>
      <c r="C7" s="84"/>
      <c r="D7" s="84"/>
    </row>
    <row r="8" spans="1:5" ht="15.75" x14ac:dyDescent="0.2">
      <c r="A8" s="72"/>
      <c r="B8" s="72"/>
      <c r="C8" s="72"/>
      <c r="D8" s="72"/>
    </row>
    <row r="9" spans="1:5" ht="15.75" x14ac:dyDescent="0.25">
      <c r="A9" s="2"/>
      <c r="B9" s="3"/>
      <c r="C9" s="1"/>
      <c r="D9" s="12" t="s">
        <v>159</v>
      </c>
    </row>
    <row r="10" spans="1:5" ht="27.75" customHeight="1" x14ac:dyDescent="0.2">
      <c r="A10" s="86" t="s">
        <v>1</v>
      </c>
      <c r="B10" s="87" t="s">
        <v>2</v>
      </c>
      <c r="C10" s="91" t="s">
        <v>167</v>
      </c>
      <c r="D10" s="85" t="s">
        <v>176</v>
      </c>
    </row>
    <row r="11" spans="1:5" ht="23.25" customHeight="1" x14ac:dyDescent="0.2">
      <c r="A11" s="86"/>
      <c r="B11" s="87"/>
      <c r="C11" s="91"/>
      <c r="D11" s="85"/>
    </row>
    <row r="12" spans="1:5" ht="15.75" x14ac:dyDescent="0.2">
      <c r="A12" s="39" t="s">
        <v>3</v>
      </c>
      <c r="B12" s="40" t="s">
        <v>54</v>
      </c>
      <c r="C12" s="73">
        <f>C13+C19+C25+C29+C45+C60+C64+C51+C41+C37</f>
        <v>149714.20000000001</v>
      </c>
      <c r="D12" s="73">
        <f>D13+D19+D25+D29+D45+D60+D64+D51+D41+D37</f>
        <v>158774.29999999999</v>
      </c>
    </row>
    <row r="13" spans="1:5" ht="15.75" x14ac:dyDescent="0.2">
      <c r="A13" s="29" t="s">
        <v>4</v>
      </c>
      <c r="B13" s="30" t="s">
        <v>5</v>
      </c>
      <c r="C13" s="73">
        <f>C14</f>
        <v>118360</v>
      </c>
      <c r="D13" s="73">
        <f>D14</f>
        <v>126980</v>
      </c>
    </row>
    <row r="14" spans="1:5" ht="15.75" x14ac:dyDescent="0.2">
      <c r="A14" s="14" t="s">
        <v>6</v>
      </c>
      <c r="B14" s="4" t="s">
        <v>7</v>
      </c>
      <c r="C14" s="74">
        <f>C15+C16+C17+C18</f>
        <v>118360</v>
      </c>
      <c r="D14" s="74">
        <f>D15+D16+D17+D18</f>
        <v>126980</v>
      </c>
    </row>
    <row r="15" spans="1:5" ht="47.25" x14ac:dyDescent="0.2">
      <c r="A15" s="14" t="s">
        <v>8</v>
      </c>
      <c r="B15" s="5" t="s">
        <v>102</v>
      </c>
      <c r="C15" s="74">
        <v>117400</v>
      </c>
      <c r="D15" s="74">
        <v>126000</v>
      </c>
    </row>
    <row r="16" spans="1:5" ht="63.75" customHeight="1" x14ac:dyDescent="0.2">
      <c r="A16" s="14" t="s">
        <v>9</v>
      </c>
      <c r="B16" s="5" t="s">
        <v>168</v>
      </c>
      <c r="C16" s="74">
        <v>385</v>
      </c>
      <c r="D16" s="74">
        <v>390</v>
      </c>
    </row>
    <row r="17" spans="1:4" ht="31.5" x14ac:dyDescent="0.2">
      <c r="A17" s="14" t="s">
        <v>10</v>
      </c>
      <c r="B17" s="5" t="s">
        <v>169</v>
      </c>
      <c r="C17" s="74">
        <v>575</v>
      </c>
      <c r="D17" s="74">
        <v>590</v>
      </c>
    </row>
    <row r="18" spans="1:4" ht="63" hidden="1" x14ac:dyDescent="0.2">
      <c r="A18" s="14" t="s">
        <v>11</v>
      </c>
      <c r="B18" s="5" t="s">
        <v>103</v>
      </c>
      <c r="C18" s="74">
        <v>0</v>
      </c>
      <c r="D18" s="74">
        <v>0</v>
      </c>
    </row>
    <row r="19" spans="1:4" ht="31.5" x14ac:dyDescent="0.2">
      <c r="A19" s="41" t="s">
        <v>137</v>
      </c>
      <c r="B19" s="42" t="s">
        <v>138</v>
      </c>
      <c r="C19" s="75">
        <f>C20</f>
        <v>847.2</v>
      </c>
      <c r="D19" s="75">
        <f>D20</f>
        <v>652.29999999999995</v>
      </c>
    </row>
    <row r="20" spans="1:4" ht="16.5" customHeight="1" x14ac:dyDescent="0.2">
      <c r="A20" s="14" t="s">
        <v>139</v>
      </c>
      <c r="B20" s="5" t="s">
        <v>140</v>
      </c>
      <c r="C20" s="74">
        <f>C23+C21+C22+C24</f>
        <v>847.2</v>
      </c>
      <c r="D20" s="74">
        <f>D23+D21+D22+D24</f>
        <v>652.29999999999995</v>
      </c>
    </row>
    <row r="21" spans="1:4" ht="47.25" x14ac:dyDescent="0.2">
      <c r="A21" s="43" t="s">
        <v>144</v>
      </c>
      <c r="B21" s="5" t="s">
        <v>145</v>
      </c>
      <c r="C21" s="74">
        <v>323</v>
      </c>
      <c r="D21" s="74">
        <v>249</v>
      </c>
    </row>
    <row r="22" spans="1:4" ht="47.25" x14ac:dyDescent="0.2">
      <c r="A22" s="43" t="s">
        <v>146</v>
      </c>
      <c r="B22" s="5" t="s">
        <v>147</v>
      </c>
      <c r="C22" s="74">
        <v>7</v>
      </c>
      <c r="D22" s="74">
        <v>5</v>
      </c>
    </row>
    <row r="23" spans="1:4" ht="47.25" customHeight="1" x14ac:dyDescent="0.2">
      <c r="A23" s="76" t="s">
        <v>141</v>
      </c>
      <c r="B23" s="35" t="s">
        <v>190</v>
      </c>
      <c r="C23" s="74">
        <v>517.20000000000005</v>
      </c>
      <c r="D23" s="74">
        <v>398.3</v>
      </c>
    </row>
    <row r="24" spans="1:4" ht="47.25" hidden="1" customHeight="1" x14ac:dyDescent="0.2">
      <c r="A24" s="43" t="s">
        <v>148</v>
      </c>
      <c r="B24" s="35" t="s">
        <v>149</v>
      </c>
      <c r="C24" s="74"/>
      <c r="D24" s="74"/>
    </row>
    <row r="25" spans="1:4" ht="15.75" hidden="1" x14ac:dyDescent="0.2">
      <c r="A25" s="29" t="s">
        <v>12</v>
      </c>
      <c r="B25" s="44" t="s">
        <v>13</v>
      </c>
      <c r="C25" s="73">
        <f>C26</f>
        <v>0</v>
      </c>
      <c r="D25" s="73">
        <f>D26</f>
        <v>0</v>
      </c>
    </row>
    <row r="26" spans="1:4" ht="15.75" hidden="1" x14ac:dyDescent="0.2">
      <c r="A26" s="14" t="s">
        <v>101</v>
      </c>
      <c r="B26" s="4" t="s">
        <v>14</v>
      </c>
      <c r="C26" s="74">
        <f>C28+C27</f>
        <v>0</v>
      </c>
      <c r="D26" s="74">
        <f>D28+D27</f>
        <v>0</v>
      </c>
    </row>
    <row r="27" spans="1:4" ht="15.75" hidden="1" x14ac:dyDescent="0.2">
      <c r="A27" s="14" t="s">
        <v>97</v>
      </c>
      <c r="B27" s="4" t="s">
        <v>14</v>
      </c>
      <c r="C27" s="74"/>
      <c r="D27" s="74"/>
    </row>
    <row r="28" spans="1:4" ht="15.75" hidden="1" x14ac:dyDescent="0.2">
      <c r="A28" s="14" t="s">
        <v>82</v>
      </c>
      <c r="B28" s="9" t="s">
        <v>83</v>
      </c>
      <c r="C28" s="74">
        <v>0</v>
      </c>
      <c r="D28" s="74">
        <v>0</v>
      </c>
    </row>
    <row r="29" spans="1:4" ht="15.75" x14ac:dyDescent="0.2">
      <c r="A29" s="29" t="s">
        <v>15</v>
      </c>
      <c r="B29" s="44" t="s">
        <v>16</v>
      </c>
      <c r="C29" s="73">
        <f>C30+C32</f>
        <v>18752</v>
      </c>
      <c r="D29" s="73">
        <f>D30+D32</f>
        <v>18852</v>
      </c>
    </row>
    <row r="30" spans="1:4" ht="15.75" x14ac:dyDescent="0.2">
      <c r="A30" s="15" t="s">
        <v>17</v>
      </c>
      <c r="B30" s="7" t="s">
        <v>18</v>
      </c>
      <c r="C30" s="74">
        <f>C31</f>
        <v>5400</v>
      </c>
      <c r="D30" s="74">
        <f>D31</f>
        <v>5500</v>
      </c>
    </row>
    <row r="31" spans="1:4" ht="31.5" x14ac:dyDescent="0.2">
      <c r="A31" s="15" t="s">
        <v>19</v>
      </c>
      <c r="B31" s="7" t="s">
        <v>35</v>
      </c>
      <c r="C31" s="74">
        <v>5400</v>
      </c>
      <c r="D31" s="74">
        <v>5500</v>
      </c>
    </row>
    <row r="32" spans="1:4" ht="15.75" x14ac:dyDescent="0.2">
      <c r="A32" s="15" t="s">
        <v>20</v>
      </c>
      <c r="B32" s="7" t="s">
        <v>21</v>
      </c>
      <c r="C32" s="74">
        <f>C33+C35</f>
        <v>13352</v>
      </c>
      <c r="D32" s="74">
        <f>D33+D35</f>
        <v>13352</v>
      </c>
    </row>
    <row r="33" spans="1:4" ht="31.5" x14ac:dyDescent="0.2">
      <c r="A33" s="15" t="s">
        <v>22</v>
      </c>
      <c r="B33" s="7" t="s">
        <v>36</v>
      </c>
      <c r="C33" s="74">
        <f>C34</f>
        <v>390</v>
      </c>
      <c r="D33" s="74">
        <f>D34</f>
        <v>390</v>
      </c>
    </row>
    <row r="34" spans="1:4" ht="47.25" x14ac:dyDescent="0.2">
      <c r="A34" s="15" t="s">
        <v>23</v>
      </c>
      <c r="B34" s="7" t="s">
        <v>37</v>
      </c>
      <c r="C34" s="74">
        <v>390</v>
      </c>
      <c r="D34" s="74">
        <v>390</v>
      </c>
    </row>
    <row r="35" spans="1:4" ht="31.5" x14ac:dyDescent="0.2">
      <c r="A35" s="15" t="s">
        <v>24</v>
      </c>
      <c r="B35" s="7" t="s">
        <v>38</v>
      </c>
      <c r="C35" s="74">
        <f>C36</f>
        <v>12962</v>
      </c>
      <c r="D35" s="74">
        <f>D36</f>
        <v>12962</v>
      </c>
    </row>
    <row r="36" spans="1:4" ht="47.25" x14ac:dyDescent="0.2">
      <c r="A36" s="15" t="s">
        <v>25</v>
      </c>
      <c r="B36" s="7" t="s">
        <v>39</v>
      </c>
      <c r="C36" s="74">
        <v>12962</v>
      </c>
      <c r="D36" s="74">
        <v>12962</v>
      </c>
    </row>
    <row r="37" spans="1:4" ht="15.75" x14ac:dyDescent="0.2">
      <c r="A37" s="45" t="s">
        <v>128</v>
      </c>
      <c r="B37" s="46" t="s">
        <v>129</v>
      </c>
      <c r="C37" s="75">
        <f t="shared" ref="C37:D39" si="0">C38</f>
        <v>40</v>
      </c>
      <c r="D37" s="75">
        <f t="shared" si="0"/>
        <v>40</v>
      </c>
    </row>
    <row r="38" spans="1:4" ht="31.5" x14ac:dyDescent="0.2">
      <c r="A38" s="14" t="s">
        <v>130</v>
      </c>
      <c r="B38" s="7" t="s">
        <v>133</v>
      </c>
      <c r="C38" s="74">
        <f t="shared" si="0"/>
        <v>40</v>
      </c>
      <c r="D38" s="74">
        <f t="shared" si="0"/>
        <v>40</v>
      </c>
    </row>
    <row r="39" spans="1:4" ht="31.5" x14ac:dyDescent="0.2">
      <c r="A39" s="14" t="s">
        <v>131</v>
      </c>
      <c r="B39" s="7" t="s">
        <v>134</v>
      </c>
      <c r="C39" s="74">
        <f t="shared" si="0"/>
        <v>40</v>
      </c>
      <c r="D39" s="74">
        <f t="shared" si="0"/>
        <v>40</v>
      </c>
    </row>
    <row r="40" spans="1:4" ht="47.25" x14ac:dyDescent="0.2">
      <c r="A40" s="14" t="s">
        <v>132</v>
      </c>
      <c r="B40" s="7" t="s">
        <v>135</v>
      </c>
      <c r="C40" s="74">
        <v>40</v>
      </c>
      <c r="D40" s="74">
        <v>40</v>
      </c>
    </row>
    <row r="41" spans="1:4" ht="31.5" hidden="1" x14ac:dyDescent="0.2">
      <c r="A41" s="47" t="s">
        <v>74</v>
      </c>
      <c r="B41" s="44" t="s">
        <v>75</v>
      </c>
      <c r="C41" s="73">
        <f t="shared" ref="C41:D43" si="1">C42</f>
        <v>0</v>
      </c>
      <c r="D41" s="73">
        <f t="shared" si="1"/>
        <v>0</v>
      </c>
    </row>
    <row r="42" spans="1:4" ht="15.75" hidden="1" x14ac:dyDescent="0.2">
      <c r="A42" s="14" t="s">
        <v>76</v>
      </c>
      <c r="B42" s="7" t="s">
        <v>77</v>
      </c>
      <c r="C42" s="74">
        <f t="shared" si="1"/>
        <v>0</v>
      </c>
      <c r="D42" s="74">
        <f t="shared" si="1"/>
        <v>0</v>
      </c>
    </row>
    <row r="43" spans="1:4" ht="15.75" hidden="1" x14ac:dyDescent="0.2">
      <c r="A43" s="14" t="s">
        <v>78</v>
      </c>
      <c r="B43" s="7" t="s">
        <v>79</v>
      </c>
      <c r="C43" s="74">
        <f t="shared" si="1"/>
        <v>0</v>
      </c>
      <c r="D43" s="74">
        <f t="shared" si="1"/>
        <v>0</v>
      </c>
    </row>
    <row r="44" spans="1:4" ht="31.5" hidden="1" x14ac:dyDescent="0.2">
      <c r="A44" s="14" t="s">
        <v>80</v>
      </c>
      <c r="B44" s="7" t="s">
        <v>81</v>
      </c>
      <c r="C44" s="74">
        <v>0</v>
      </c>
      <c r="D44" s="74">
        <v>0</v>
      </c>
    </row>
    <row r="45" spans="1:4" ht="31.5" x14ac:dyDescent="0.2">
      <c r="A45" s="29" t="s">
        <v>26</v>
      </c>
      <c r="B45" s="44" t="s">
        <v>170</v>
      </c>
      <c r="C45" s="73">
        <f t="shared" ref="C45:D47" si="2">C46</f>
        <v>10587</v>
      </c>
      <c r="D45" s="73">
        <f t="shared" si="2"/>
        <v>11117</v>
      </c>
    </row>
    <row r="46" spans="1:4" ht="48.75" customHeight="1" x14ac:dyDescent="0.2">
      <c r="A46" s="14" t="s">
        <v>28</v>
      </c>
      <c r="B46" s="48" t="s">
        <v>171</v>
      </c>
      <c r="C46" s="74">
        <f>C47+C49</f>
        <v>10587</v>
      </c>
      <c r="D46" s="74">
        <f>D47+D49</f>
        <v>11117</v>
      </c>
    </row>
    <row r="47" spans="1:4" ht="35.25" customHeight="1" x14ac:dyDescent="0.2">
      <c r="A47" s="14" t="s">
        <v>29</v>
      </c>
      <c r="B47" s="48" t="s">
        <v>42</v>
      </c>
      <c r="C47" s="74">
        <f t="shared" si="2"/>
        <v>10584</v>
      </c>
      <c r="D47" s="74">
        <f t="shared" si="2"/>
        <v>11113</v>
      </c>
    </row>
    <row r="48" spans="1:4" ht="47.25" x14ac:dyDescent="0.2">
      <c r="A48" s="14" t="s">
        <v>100</v>
      </c>
      <c r="B48" s="48" t="s">
        <v>142</v>
      </c>
      <c r="C48" s="74">
        <v>10584</v>
      </c>
      <c r="D48" s="74">
        <v>11113</v>
      </c>
    </row>
    <row r="49" spans="1:4" ht="47.25" x14ac:dyDescent="0.2">
      <c r="A49" s="14" t="s">
        <v>160</v>
      </c>
      <c r="B49" s="48" t="s">
        <v>161</v>
      </c>
      <c r="C49" s="74">
        <f>C50</f>
        <v>3</v>
      </c>
      <c r="D49" s="74">
        <f>D50</f>
        <v>4</v>
      </c>
    </row>
    <row r="50" spans="1:4" ht="34.5" customHeight="1" x14ac:dyDescent="0.2">
      <c r="A50" s="14" t="s">
        <v>162</v>
      </c>
      <c r="B50" s="48" t="s">
        <v>163</v>
      </c>
      <c r="C50" s="74">
        <v>3</v>
      </c>
      <c r="D50" s="74">
        <v>4</v>
      </c>
    </row>
    <row r="51" spans="1:4" ht="15.75" customHeight="1" x14ac:dyDescent="0.2">
      <c r="A51" s="47" t="s">
        <v>98</v>
      </c>
      <c r="B51" s="44" t="s">
        <v>84</v>
      </c>
      <c r="C51" s="73">
        <f>C52+C55</f>
        <v>128</v>
      </c>
      <c r="D51" s="73">
        <f>D52+D55</f>
        <v>133</v>
      </c>
    </row>
    <row r="52" spans="1:4" ht="15.75" hidden="1" x14ac:dyDescent="0.2">
      <c r="A52" s="14" t="s">
        <v>91</v>
      </c>
      <c r="B52" s="48" t="s">
        <v>85</v>
      </c>
      <c r="C52" s="74">
        <f>C53</f>
        <v>0</v>
      </c>
      <c r="D52" s="74">
        <f>D53</f>
        <v>0</v>
      </c>
    </row>
    <row r="53" spans="1:4" ht="15.75" hidden="1" x14ac:dyDescent="0.2">
      <c r="A53" s="14" t="s">
        <v>92</v>
      </c>
      <c r="B53" s="48" t="s">
        <v>86</v>
      </c>
      <c r="C53" s="74">
        <f>C54</f>
        <v>0</v>
      </c>
      <c r="D53" s="74">
        <f>D54</f>
        <v>0</v>
      </c>
    </row>
    <row r="54" spans="1:4" ht="15.75" hidden="1" x14ac:dyDescent="0.2">
      <c r="A54" s="14" t="s">
        <v>93</v>
      </c>
      <c r="B54" s="48" t="s">
        <v>87</v>
      </c>
      <c r="C54" s="74"/>
      <c r="D54" s="74"/>
    </row>
    <row r="55" spans="1:4" ht="15.75" x14ac:dyDescent="0.2">
      <c r="A55" s="14" t="s">
        <v>94</v>
      </c>
      <c r="B55" s="48" t="s">
        <v>88</v>
      </c>
      <c r="C55" s="74">
        <f>C58+C56</f>
        <v>128</v>
      </c>
      <c r="D55" s="74">
        <f>D58+D56</f>
        <v>133</v>
      </c>
    </row>
    <row r="56" spans="1:4" ht="15.75" x14ac:dyDescent="0.2">
      <c r="A56" s="14" t="s">
        <v>124</v>
      </c>
      <c r="B56" s="48" t="s">
        <v>125</v>
      </c>
      <c r="C56" s="74">
        <f>C57</f>
        <v>128</v>
      </c>
      <c r="D56" s="74">
        <f>D57</f>
        <v>133</v>
      </c>
    </row>
    <row r="57" spans="1:4" ht="16.5" customHeight="1" x14ac:dyDescent="0.2">
      <c r="A57" s="14" t="s">
        <v>123</v>
      </c>
      <c r="B57" s="48" t="s">
        <v>126</v>
      </c>
      <c r="C57" s="74">
        <v>128</v>
      </c>
      <c r="D57" s="74">
        <v>133</v>
      </c>
    </row>
    <row r="58" spans="1:4" ht="15.75" hidden="1" x14ac:dyDescent="0.2">
      <c r="A58" s="14" t="s">
        <v>95</v>
      </c>
      <c r="B58" s="48" t="s">
        <v>89</v>
      </c>
      <c r="C58" s="74">
        <f>C59</f>
        <v>0</v>
      </c>
      <c r="D58" s="74">
        <f>D59</f>
        <v>0</v>
      </c>
    </row>
    <row r="59" spans="1:4" ht="15.75" hidden="1" x14ac:dyDescent="0.2">
      <c r="A59" s="14" t="s">
        <v>96</v>
      </c>
      <c r="B59" s="48" t="s">
        <v>90</v>
      </c>
      <c r="C59" s="74"/>
      <c r="D59" s="74"/>
    </row>
    <row r="60" spans="1:4" ht="15.75" x14ac:dyDescent="0.2">
      <c r="A60" s="29" t="s">
        <v>48</v>
      </c>
      <c r="B60" s="44" t="s">
        <v>49</v>
      </c>
      <c r="C60" s="75">
        <f t="shared" ref="C60:D62" si="3">C61</f>
        <v>1000</v>
      </c>
      <c r="D60" s="73">
        <f t="shared" si="3"/>
        <v>1000</v>
      </c>
    </row>
    <row r="61" spans="1:4" ht="15.75" x14ac:dyDescent="0.2">
      <c r="A61" s="71" t="s">
        <v>56</v>
      </c>
      <c r="B61" s="48" t="s">
        <v>164</v>
      </c>
      <c r="C61" s="74">
        <f t="shared" si="3"/>
        <v>1000</v>
      </c>
      <c r="D61" s="74">
        <f t="shared" si="3"/>
        <v>1000</v>
      </c>
    </row>
    <row r="62" spans="1:4" ht="15.75" x14ac:dyDescent="0.2">
      <c r="A62" s="71" t="s">
        <v>55</v>
      </c>
      <c r="B62" s="48" t="s">
        <v>50</v>
      </c>
      <c r="C62" s="74">
        <f t="shared" si="3"/>
        <v>1000</v>
      </c>
      <c r="D62" s="74">
        <f t="shared" si="3"/>
        <v>1000</v>
      </c>
    </row>
    <row r="63" spans="1:4" ht="31.5" x14ac:dyDescent="0.2">
      <c r="A63" s="71" t="s">
        <v>99</v>
      </c>
      <c r="B63" s="48" t="s">
        <v>51</v>
      </c>
      <c r="C63" s="74">
        <v>1000</v>
      </c>
      <c r="D63" s="74">
        <v>1000</v>
      </c>
    </row>
    <row r="64" spans="1:4" ht="15.75" hidden="1" x14ac:dyDescent="0.2">
      <c r="A64" s="29" t="s">
        <v>104</v>
      </c>
      <c r="B64" s="44" t="s">
        <v>105</v>
      </c>
      <c r="C64" s="74">
        <f t="shared" ref="C64:D66" si="4">C65</f>
        <v>0</v>
      </c>
      <c r="D64" s="74">
        <f t="shared" si="4"/>
        <v>0</v>
      </c>
    </row>
    <row r="65" spans="1:4" ht="15.75" hidden="1" x14ac:dyDescent="0.2">
      <c r="A65" s="71" t="s">
        <v>106</v>
      </c>
      <c r="B65" s="48" t="s">
        <v>107</v>
      </c>
      <c r="C65" s="74">
        <f t="shared" si="4"/>
        <v>0</v>
      </c>
      <c r="D65" s="74">
        <f t="shared" si="4"/>
        <v>0</v>
      </c>
    </row>
    <row r="66" spans="1:4" ht="31.5" hidden="1" x14ac:dyDescent="0.2">
      <c r="A66" s="71" t="s">
        <v>108</v>
      </c>
      <c r="B66" s="48" t="s">
        <v>109</v>
      </c>
      <c r="C66" s="74">
        <f t="shared" si="4"/>
        <v>0</v>
      </c>
      <c r="D66" s="74">
        <f t="shared" si="4"/>
        <v>0</v>
      </c>
    </row>
    <row r="67" spans="1:4" ht="31.5" hidden="1" x14ac:dyDescent="0.2">
      <c r="A67" s="71" t="s">
        <v>110</v>
      </c>
      <c r="B67" s="48" t="s">
        <v>111</v>
      </c>
      <c r="C67" s="74"/>
      <c r="D67" s="74"/>
    </row>
    <row r="68" spans="1:4" ht="15.75" x14ac:dyDescent="0.2">
      <c r="A68" s="39" t="s">
        <v>30</v>
      </c>
      <c r="B68" s="40" t="s">
        <v>31</v>
      </c>
      <c r="C68" s="73">
        <f>C69+C94+C96</f>
        <v>2644.3999999999996</v>
      </c>
      <c r="D68" s="73">
        <f>D69+D94+D96</f>
        <v>2876.2999999999997</v>
      </c>
    </row>
    <row r="69" spans="1:4" ht="15.75" x14ac:dyDescent="0.2">
      <c r="A69" s="29" t="s">
        <v>32</v>
      </c>
      <c r="B69" s="30" t="s">
        <v>33</v>
      </c>
      <c r="C69" s="73">
        <f>C70+C75+C87+C84</f>
        <v>2644.3999999999996</v>
      </c>
      <c r="D69" s="73">
        <f>D70+D75+D87+D84</f>
        <v>2876.2999999999997</v>
      </c>
    </row>
    <row r="70" spans="1:4" ht="15.75" x14ac:dyDescent="0.2">
      <c r="A70" s="29" t="s">
        <v>34</v>
      </c>
      <c r="B70" s="44" t="s">
        <v>67</v>
      </c>
      <c r="C70" s="73">
        <f>C71+C73</f>
        <v>1248.5999999999999</v>
      </c>
      <c r="D70" s="73">
        <f>D71+D73</f>
        <v>1233.9000000000001</v>
      </c>
    </row>
    <row r="71" spans="1:4" ht="15.75" x14ac:dyDescent="0.2">
      <c r="A71" s="14" t="s">
        <v>40</v>
      </c>
      <c r="B71" s="4" t="s">
        <v>52</v>
      </c>
      <c r="C71" s="74">
        <f>C72</f>
        <v>1248.5999999999999</v>
      </c>
      <c r="D71" s="74">
        <f>D72</f>
        <v>1233.9000000000001</v>
      </c>
    </row>
    <row r="72" spans="1:4" ht="15.75" x14ac:dyDescent="0.2">
      <c r="A72" s="50" t="s">
        <v>41</v>
      </c>
      <c r="B72" s="51" t="s">
        <v>53</v>
      </c>
      <c r="C72" s="74">
        <v>1248.5999999999999</v>
      </c>
      <c r="D72" s="74">
        <v>1233.9000000000001</v>
      </c>
    </row>
    <row r="73" spans="1:4" ht="15.75" hidden="1" x14ac:dyDescent="0.2">
      <c r="A73" s="16" t="s">
        <v>43</v>
      </c>
      <c r="B73" s="52" t="s">
        <v>44</v>
      </c>
      <c r="C73" s="74">
        <f>C74</f>
        <v>0</v>
      </c>
      <c r="D73" s="74">
        <f>D74</f>
        <v>0</v>
      </c>
    </row>
    <row r="74" spans="1:4" ht="15.75" hidden="1" x14ac:dyDescent="0.2">
      <c r="A74" s="16" t="s">
        <v>45</v>
      </c>
      <c r="B74" s="52" t="s">
        <v>46</v>
      </c>
      <c r="C74" s="74"/>
      <c r="D74" s="74"/>
    </row>
    <row r="75" spans="1:4" ht="15.75" x14ac:dyDescent="0.2">
      <c r="A75" s="53" t="s">
        <v>69</v>
      </c>
      <c r="B75" s="30" t="s">
        <v>189</v>
      </c>
      <c r="C75" s="73">
        <f>C76</f>
        <v>1174.0999999999999</v>
      </c>
      <c r="D75" s="73">
        <f>D76</f>
        <v>1225.8</v>
      </c>
    </row>
    <row r="76" spans="1:4" ht="15.75" x14ac:dyDescent="0.2">
      <c r="A76" s="54" t="s">
        <v>70</v>
      </c>
      <c r="B76" s="55" t="s">
        <v>71</v>
      </c>
      <c r="C76" s="74">
        <f>C77</f>
        <v>1174.0999999999999</v>
      </c>
      <c r="D76" s="74">
        <f>D77</f>
        <v>1225.8</v>
      </c>
    </row>
    <row r="77" spans="1:4" ht="15.75" x14ac:dyDescent="0.2">
      <c r="A77" s="54" t="s">
        <v>72</v>
      </c>
      <c r="B77" s="55" t="s">
        <v>73</v>
      </c>
      <c r="C77" s="74">
        <f>SUM(C78:C83)</f>
        <v>1174.0999999999999</v>
      </c>
      <c r="D77" s="74">
        <f>SUM(D78:D83)</f>
        <v>1225.8</v>
      </c>
    </row>
    <row r="78" spans="1:4" ht="15.75" customHeight="1" x14ac:dyDescent="0.2">
      <c r="A78" s="54" t="s">
        <v>72</v>
      </c>
      <c r="B78" s="55" t="s">
        <v>177</v>
      </c>
      <c r="C78" s="74">
        <v>1174.0999999999999</v>
      </c>
      <c r="D78" s="74">
        <v>1225.8</v>
      </c>
    </row>
    <row r="79" spans="1:4" ht="31.5" hidden="1" x14ac:dyDescent="0.2">
      <c r="A79" s="54" t="s">
        <v>72</v>
      </c>
      <c r="B79" s="55" t="s">
        <v>112</v>
      </c>
      <c r="C79" s="74"/>
      <c r="D79" s="74"/>
    </row>
    <row r="80" spans="1:4" ht="31.5" hidden="1" x14ac:dyDescent="0.2">
      <c r="A80" s="54" t="s">
        <v>72</v>
      </c>
      <c r="B80" s="55" t="s">
        <v>165</v>
      </c>
      <c r="C80" s="74"/>
      <c r="D80" s="74"/>
    </row>
    <row r="81" spans="1:4" ht="31.5" hidden="1" x14ac:dyDescent="0.2">
      <c r="A81" s="54" t="s">
        <v>72</v>
      </c>
      <c r="B81" s="55" t="s">
        <v>172</v>
      </c>
      <c r="C81" s="74"/>
      <c r="D81" s="74"/>
    </row>
    <row r="82" spans="1:4" ht="33.75" hidden="1" customHeight="1" x14ac:dyDescent="0.2">
      <c r="A82" s="54" t="s">
        <v>72</v>
      </c>
      <c r="B82" s="55" t="s">
        <v>114</v>
      </c>
      <c r="C82" s="74"/>
      <c r="D82" s="74"/>
    </row>
    <row r="83" spans="1:4" ht="31.5" hidden="1" x14ac:dyDescent="0.2">
      <c r="A83" s="54" t="s">
        <v>72</v>
      </c>
      <c r="B83" s="55" t="s">
        <v>173</v>
      </c>
      <c r="C83" s="74"/>
      <c r="D83" s="74"/>
    </row>
    <row r="84" spans="1:4" s="1" customFormat="1" ht="15.75" x14ac:dyDescent="0.25">
      <c r="A84" s="67" t="s">
        <v>153</v>
      </c>
      <c r="B84" s="69" t="s">
        <v>154</v>
      </c>
      <c r="C84" s="75">
        <f>C85</f>
        <v>22.1</v>
      </c>
      <c r="D84" s="75">
        <f>D85</f>
        <v>22.1</v>
      </c>
    </row>
    <row r="85" spans="1:4" s="1" customFormat="1" ht="15.75" x14ac:dyDescent="0.25">
      <c r="A85" s="54" t="s">
        <v>155</v>
      </c>
      <c r="B85" s="55" t="s">
        <v>156</v>
      </c>
      <c r="C85" s="74">
        <f>C86</f>
        <v>22.1</v>
      </c>
      <c r="D85" s="74">
        <f>D86</f>
        <v>22.1</v>
      </c>
    </row>
    <row r="86" spans="1:4" s="1" customFormat="1" ht="15.75" x14ac:dyDescent="0.25">
      <c r="A86" s="54" t="s">
        <v>158</v>
      </c>
      <c r="B86" s="55" t="s">
        <v>157</v>
      </c>
      <c r="C86" s="74">
        <v>22.1</v>
      </c>
      <c r="D86" s="83">
        <v>22.1</v>
      </c>
    </row>
    <row r="87" spans="1:4" ht="15.75" x14ac:dyDescent="0.2">
      <c r="A87" s="53" t="s">
        <v>60</v>
      </c>
      <c r="B87" s="56" t="s">
        <v>57</v>
      </c>
      <c r="C87" s="73">
        <f>C88+C92+C90</f>
        <v>199.6</v>
      </c>
      <c r="D87" s="73">
        <f>D88+D92+D90</f>
        <v>394.5</v>
      </c>
    </row>
    <row r="88" spans="1:4" ht="34.5" hidden="1" customHeight="1" x14ac:dyDescent="0.2">
      <c r="A88" s="16" t="s">
        <v>61</v>
      </c>
      <c r="B88" s="52" t="s">
        <v>59</v>
      </c>
      <c r="C88" s="74">
        <f>C89</f>
        <v>0</v>
      </c>
      <c r="D88" s="74">
        <f>D89</f>
        <v>0</v>
      </c>
    </row>
    <row r="89" spans="1:4" ht="47.25" hidden="1" x14ac:dyDescent="0.2">
      <c r="A89" s="16" t="s">
        <v>62</v>
      </c>
      <c r="B89" s="52" t="s">
        <v>58</v>
      </c>
      <c r="C89" s="74"/>
      <c r="D89" s="74"/>
    </row>
    <row r="90" spans="1:4" ht="31.5" x14ac:dyDescent="0.2">
      <c r="A90" s="16" t="s">
        <v>181</v>
      </c>
      <c r="B90" s="52" t="s">
        <v>183</v>
      </c>
      <c r="C90" s="74">
        <f>C91</f>
        <v>199.6</v>
      </c>
      <c r="D90" s="74">
        <f>D91</f>
        <v>394.5</v>
      </c>
    </row>
    <row r="91" spans="1:4" ht="31.5" x14ac:dyDescent="0.2">
      <c r="A91" s="16" t="s">
        <v>182</v>
      </c>
      <c r="B91" s="52" t="s">
        <v>184</v>
      </c>
      <c r="C91" s="74">
        <v>199.6</v>
      </c>
      <c r="D91" s="74">
        <v>394.5</v>
      </c>
    </row>
    <row r="92" spans="1:4" ht="15.75" hidden="1" x14ac:dyDescent="0.2">
      <c r="A92" s="16" t="s">
        <v>63</v>
      </c>
      <c r="B92" s="52" t="s">
        <v>64</v>
      </c>
      <c r="C92" s="74">
        <f>C93</f>
        <v>0</v>
      </c>
      <c r="D92" s="74">
        <f>D93</f>
        <v>0</v>
      </c>
    </row>
    <row r="93" spans="1:4" ht="15.75" hidden="1" x14ac:dyDescent="0.2">
      <c r="A93" s="16" t="s">
        <v>65</v>
      </c>
      <c r="B93" s="52" t="s">
        <v>66</v>
      </c>
      <c r="C93" s="74"/>
      <c r="D93" s="74"/>
    </row>
    <row r="94" spans="1:4" ht="15.75" hidden="1" x14ac:dyDescent="0.2">
      <c r="A94" s="53" t="s">
        <v>115</v>
      </c>
      <c r="B94" s="57" t="s">
        <v>116</v>
      </c>
      <c r="C94" s="73">
        <f>C95</f>
        <v>0</v>
      </c>
      <c r="D94" s="73">
        <f>D95</f>
        <v>0</v>
      </c>
    </row>
    <row r="95" spans="1:4" ht="15.75" hidden="1" x14ac:dyDescent="0.2">
      <c r="A95" s="16" t="s">
        <v>117</v>
      </c>
      <c r="B95" s="51" t="s">
        <v>118</v>
      </c>
      <c r="C95" s="74"/>
      <c r="D95" s="74"/>
    </row>
    <row r="96" spans="1:4" ht="31.5" hidden="1" x14ac:dyDescent="0.2">
      <c r="A96" s="58" t="s">
        <v>119</v>
      </c>
      <c r="B96" s="59" t="s">
        <v>120</v>
      </c>
      <c r="C96" s="73">
        <f>C97</f>
        <v>0</v>
      </c>
      <c r="D96" s="73">
        <f>D97</f>
        <v>0</v>
      </c>
    </row>
    <row r="97" spans="1:4" ht="31.5" hidden="1" x14ac:dyDescent="0.2">
      <c r="A97" s="54" t="s">
        <v>121</v>
      </c>
      <c r="B97" s="55" t="s">
        <v>122</v>
      </c>
      <c r="C97" s="73"/>
      <c r="D97" s="74"/>
    </row>
    <row r="98" spans="1:4" ht="15.75" x14ac:dyDescent="0.2">
      <c r="A98" s="16"/>
      <c r="B98" s="44" t="s">
        <v>47</v>
      </c>
      <c r="C98" s="73">
        <f>C12+C68</f>
        <v>152358.6</v>
      </c>
      <c r="D98" s="73">
        <f>D12+D68</f>
        <v>161650.59999999998</v>
      </c>
    </row>
  </sheetData>
  <mergeCells count="9">
    <mergeCell ref="C1:D1"/>
    <mergeCell ref="B2:D2"/>
    <mergeCell ref="B3:D3"/>
    <mergeCell ref="A6:D6"/>
    <mergeCell ref="A10:A11"/>
    <mergeCell ref="B10:B11"/>
    <mergeCell ref="C10:C11"/>
    <mergeCell ref="D10:D11"/>
    <mergeCell ref="A7:D7"/>
  </mergeCells>
  <pageMargins left="0.82677165354330717" right="0.23622047244094491" top="0.35433070866141736" bottom="0.35433070866141736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2015</vt:lpstr>
      <vt:lpstr>2016-2017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Филаткина</cp:lastModifiedBy>
  <cp:lastPrinted>2014-11-24T05:00:45Z</cp:lastPrinted>
  <dcterms:created xsi:type="dcterms:W3CDTF">1996-10-08T23:32:33Z</dcterms:created>
  <dcterms:modified xsi:type="dcterms:W3CDTF">2014-12-26T12:27:04Z</dcterms:modified>
</cp:coreProperties>
</file>