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540" windowWidth="15480" windowHeight="5595"/>
  </bookViews>
  <sheets>
    <sheet name="2014" sheetId="4" r:id="rId1"/>
  </sheets>
  <definedNames>
    <definedName name="_xlnm.Print_Area" localSheetId="0">'2014'!$A$1:$E$98</definedName>
  </definedNames>
  <calcPr calcId="145621"/>
</workbook>
</file>

<file path=xl/calcChain.xml><?xml version="1.0" encoding="utf-8"?>
<calcChain xmlns="http://schemas.openxmlformats.org/spreadsheetml/2006/main">
  <c r="D16" i="4"/>
  <c r="D79" l="1"/>
  <c r="C79"/>
  <c r="D60" l="1"/>
  <c r="E52" l="1"/>
  <c r="D51"/>
  <c r="C51"/>
  <c r="D75"/>
  <c r="E51" l="1"/>
  <c r="E88"/>
  <c r="D87"/>
  <c r="D86" s="1"/>
  <c r="C87"/>
  <c r="E87" l="1"/>
  <c r="C86"/>
  <c r="E86" s="1"/>
  <c r="E23" l="1"/>
  <c r="E24"/>
  <c r="E25"/>
  <c r="E28"/>
  <c r="E29"/>
  <c r="E30"/>
  <c r="D22"/>
  <c r="C22"/>
  <c r="D41" l="1"/>
  <c r="D40" s="1"/>
  <c r="D49"/>
  <c r="D48" s="1"/>
  <c r="D55"/>
  <c r="D54" s="1"/>
  <c r="D58"/>
  <c r="D57" s="1"/>
  <c r="D64"/>
  <c r="D63" s="1"/>
  <c r="D73"/>
  <c r="D72" s="1"/>
  <c r="D78"/>
  <c r="D77" s="1"/>
  <c r="D37"/>
  <c r="D35"/>
  <c r="D32"/>
  <c r="D21"/>
  <c r="D15"/>
  <c r="E17"/>
  <c r="E18"/>
  <c r="E19"/>
  <c r="E20"/>
  <c r="E33"/>
  <c r="E36"/>
  <c r="E38"/>
  <c r="E42"/>
  <c r="E46"/>
  <c r="E50"/>
  <c r="E56"/>
  <c r="E59"/>
  <c r="E61"/>
  <c r="E65"/>
  <c r="E69"/>
  <c r="E74"/>
  <c r="E76"/>
  <c r="E80"/>
  <c r="E81"/>
  <c r="E82"/>
  <c r="E83"/>
  <c r="E84"/>
  <c r="E85"/>
  <c r="E91"/>
  <c r="E92"/>
  <c r="E93"/>
  <c r="E95"/>
  <c r="E97"/>
  <c r="D71" l="1"/>
  <c r="D70" s="1"/>
  <c r="E22"/>
  <c r="D39"/>
  <c r="D47"/>
  <c r="D53"/>
  <c r="D62"/>
  <c r="D34"/>
  <c r="C21"/>
  <c r="E21" s="1"/>
  <c r="D31" l="1"/>
  <c r="C41"/>
  <c r="C16"/>
  <c r="C27"/>
  <c r="C32"/>
  <c r="E32" s="1"/>
  <c r="C35"/>
  <c r="E35" s="1"/>
  <c r="C37"/>
  <c r="E37" s="1"/>
  <c r="C49"/>
  <c r="C48" s="1"/>
  <c r="C64"/>
  <c r="C68"/>
  <c r="C55"/>
  <c r="C60"/>
  <c r="E60" s="1"/>
  <c r="C58"/>
  <c r="E58" s="1"/>
  <c r="C45"/>
  <c r="C73"/>
  <c r="E73" s="1"/>
  <c r="C75"/>
  <c r="E75" s="1"/>
  <c r="C90"/>
  <c r="C94"/>
  <c r="E94" s="1"/>
  <c r="C96"/>
  <c r="E96" s="1"/>
  <c r="C63" l="1"/>
  <c r="E64"/>
  <c r="C40"/>
  <c r="E41"/>
  <c r="C44"/>
  <c r="E45"/>
  <c r="C67"/>
  <c r="E68"/>
  <c r="E49"/>
  <c r="C26"/>
  <c r="E26" s="1"/>
  <c r="E27"/>
  <c r="C54"/>
  <c r="E54" s="1"/>
  <c r="E55"/>
  <c r="C15"/>
  <c r="E15" s="1"/>
  <c r="E16"/>
  <c r="C78"/>
  <c r="E79"/>
  <c r="C89"/>
  <c r="E89" s="1"/>
  <c r="E90"/>
  <c r="D14"/>
  <c r="C72"/>
  <c r="C57"/>
  <c r="C34"/>
  <c r="C66" l="1"/>
  <c r="E66" s="1"/>
  <c r="E67"/>
  <c r="C39"/>
  <c r="E39" s="1"/>
  <c r="E40"/>
  <c r="C53"/>
  <c r="E53" s="1"/>
  <c r="E57"/>
  <c r="C31"/>
  <c r="E34"/>
  <c r="C47"/>
  <c r="E47" s="1"/>
  <c r="E48"/>
  <c r="C43"/>
  <c r="E43" s="1"/>
  <c r="E44"/>
  <c r="C62"/>
  <c r="E62" s="1"/>
  <c r="E63"/>
  <c r="D98"/>
  <c r="C77"/>
  <c r="E78"/>
  <c r="E72"/>
  <c r="E77" l="1"/>
  <c r="C71"/>
  <c r="C70" s="1"/>
  <c r="C14"/>
  <c r="E14" s="1"/>
  <c r="E31"/>
  <c r="E71" l="1"/>
  <c r="E70" l="1"/>
  <c r="C98"/>
  <c r="E98" s="1"/>
</calcChain>
</file>

<file path=xl/sharedStrings.xml><?xml version="1.0" encoding="utf-8"?>
<sst xmlns="http://schemas.openxmlformats.org/spreadsheetml/2006/main" count="182" uniqueCount="172">
  <si>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</si>
  <si>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</si>
  <si>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</si>
  <si>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</si>
  <si>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</si>
  <si>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</si>
  <si>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</si>
  <si>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</si>
  <si>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</si>
  <si>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</si>
  <si>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</si>
  <si>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</si>
  <si>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</si>
  <si>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</si>
  <si>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</si>
  <si>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</si>
  <si>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</si>
  <si>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</si>
  <si>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</si>
  <si>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000 1 06 01030 10 0000 110</t>
  </si>
  <si>
    <t>000 1 06 06000 00 0000 110</t>
  </si>
  <si>
    <t>Земельный налог</t>
  </si>
  <si>
    <t>000 1 06 06010 00 0000 110</t>
  </si>
  <si>
    <t>000 1 06 06013 10 0000 110</t>
  </si>
  <si>
    <t>000 1 06 06020 00 0000 110</t>
  </si>
  <si>
    <t>000 1 06 06023 10 0000 110</t>
  </si>
  <si>
    <t>000 1 11 00000 00 0000 000</t>
  </si>
  <si>
    <t>ДОХОДЫ  ОТ ИСПОЛЬЗОВАНИЯ  ИМУЩЕСТВА,  НАХОДЯЩЕГОСЯ  В  ГОСУДАРСТВЕННОЙ  И  МУНИЦИПАЛЬНОЙ  СОБСТВЕННОСТИ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</si>
  <si>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</si>
  <si>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</si>
  <si>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</si>
  <si>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</si>
  <si>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</si>
  <si>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</si>
  <si>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</si>
  <si>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</si>
  <si>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</si>
  <si>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</si>
  <si>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</si>
  <si>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</si>
  <si>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000 2 02 01001 00 0000 151</t>
  </si>
  <si>
    <t>000 2 02 01001 10 0000 151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</si>
  <si>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</si>
  <si>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</si>
  <si>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</si>
  <si>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</si>
  <si>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</si>
  <si>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</si>
  <si>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</si>
  <si>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</si>
  <si>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</si>
  <si>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</si>
  <si>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</si>
  <si>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</si>
  <si>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</si>
  <si>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</si>
  <si>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</si>
  <si>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</si>
  <si>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</si>
  <si>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</si>
  <si>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</si>
  <si>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</si>
  <si>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</si>
  <si>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</si>
  <si>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</si>
  <si>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</si>
  <si>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</si>
  <si>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</si>
  <si>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</si>
  <si>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</si>
  <si>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</si>
  <si>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</si>
  <si>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</si>
  <si>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Прочие субсидии бюджетам поселений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</si>
  <si>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</si>
  <si>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</si>
  <si>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</si>
  <si>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</si>
  <si>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</si>
  <si>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</si>
  <si>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</si>
  <si>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</si>
  <si>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</si>
  <si>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</si>
  <si>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</si>
  <si>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</si>
  <si>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</si>
  <si>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</si>
  <si>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</si>
  <si>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</si>
  <si>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</si>
  <si>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</si>
  <si>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</si>
  <si>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</si>
  <si>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000 1 13 02000 00 0000 130</t>
  </si>
  <si>
    <t>000 1 13 02990 00 0000 130</t>
  </si>
  <si>
    <t>000 1 13 02995 10 0000 130</t>
  </si>
  <si>
    <t>000 1 05 03010 01 0000 110</t>
  </si>
  <si>
    <t>000 1 13 00000 00 0000 000</t>
  </si>
  <si>
    <t>000 1 14 06013 10 0000 430</t>
  </si>
  <si>
    <t>000 1 11 05013 10 0000 120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</si>
  <si>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</si>
  <si>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</si>
  <si>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</si>
  <si>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</si>
  <si>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</si>
  <si>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</si>
  <si>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</si>
  <si>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</si>
  <si>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</si>
  <si>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</si>
  <si>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</si>
  <si>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</si>
  <si>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</si>
  <si>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000 2 07 00000 00 0000 000</t>
  </si>
  <si>
    <t>ПРОЧИЕ БЕЗВОЗМЕЗДНЫЕ ПОСТУПЛЕНИЯ</t>
  </si>
  <si>
    <t>000 2 07 05000 10 0000 180</t>
  </si>
  <si>
    <t>Прочие безвозмездные поступления в бюджеты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</si>
  <si>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</si>
  <si>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</si>
  <si>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000 2 19 05000 10 0000 151 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</si>
  <si>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</si>
  <si>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000 1 13 02065 10 0000 130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</si>
  <si>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</si>
  <si>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</si>
  <si>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поселений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</si>
  <si>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</si>
  <si>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</si>
  <si>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</si>
  <si>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</si>
  <si>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</si>
  <si>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</si>
  <si>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</si>
  <si>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</si>
  <si>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</si>
  <si>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</si>
  <si>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r>
      <t>ОБЪЕМ ПОСТУПЛЕНИЙ ДОХОДОВ БЮДЖЕТА МО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 ПОСЕЛЕНИЯ  "ПЕЧОРА"  НА 2014 ГОД</t>
    </r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</si>
  <si>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</si>
  <si>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</si>
  <si>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</si>
  <si>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</si>
  <si>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</si>
  <si>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</si>
  <si>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Сумма</t>
  </si>
  <si>
    <t>от 18 декабря 2013 года № 3-11/50</t>
  </si>
  <si>
    <t>Изменения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</si>
  <si>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</si>
  <si>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</si>
  <si>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</si>
  <si>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</si>
  <si>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</si>
  <si>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</si>
  <si>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</si>
  <si>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Субсидии бюджетам бюджетной системы Российской Федерации (межбюджетные субсидии)</t>
  </si>
  <si>
    <t xml:space="preserve">Субсидии бюджетам поселений на содержание автомобильных дорог общего пользования местного значения 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</si>
  <si>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</si>
  <si>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</si>
  <si>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</si>
  <si>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</si>
  <si>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</si>
  <si>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</si>
  <si>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тыс. рублей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</si>
  <si>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</si>
  <si>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</si>
  <si>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</si>
  <si>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</si>
  <si>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</si>
  <si>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Субсидии бюджетам поселений на реконструкцию, капитальный ремонт и ремонт автомобильных дорог общего пользования местного значения</t>
  </si>
  <si>
    <t>Налог на доходы физических лиц с доходов, полученных физическими лицами в соответствии  со статьей 228 Налогового   кодекса  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</si>
  <si>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 индивидуальных предпринимателей, нотариусов, занимающихся частной практикой, адвокатов, учредивших адвокатские кабинеты и других лиц, 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</si>
  <si>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 и уплата налога осуществляются в соответствии со статьями 227, 227.1 и 228 Налогового кодекса Российской Федерации</t>
  </si>
  <si>
    <t>от 17 декабря 2014 года № 3-20/83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</si>
</sst>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_-* #,##0_р_._-;\-* #,##0_р_._-;_-* &quot;-&quot;??_р_._-;_-@_-"/>
    <numFmt numFmtId="165" formatCode="0000"/>
    <numFmt numFmtId="166" formatCode="#,##0.0"/>
    <numFmt numFmtId="167" formatCode="#,##0.000"/>
    <numFmt numFmtId="168" formatCode="_-* #,##0.0_р_._-;\-* #,##0.0_р_._-;_-* &quot;-&quot;??_р_._-;_-@_-"/>
    <numFmt numFmtId="169" formatCode="0.0"/>
  </numFmts>
  <fonts count="9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right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right"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/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0" fontId="7" fillId="0" borderId="1" xfId="1" applyFont="1" applyFill="1" applyBorder="1" applyAlignment="1">
      <alignment vertical="top" wrapText="1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5" fillId="0" borderId="0" xfId="0" applyNumberFormat="1" applyFont="1" applyFill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8" fontId="3" fillId="0" borderId="1" xfId="3" applyNumberFormat="1" applyFont="1" applyFill="1" applyBorder="1" applyAlignment="1">
      <alignment horizontal="right" wrapText="1"/>
    </xf>
    <xf numFmtId="168" fontId="1" fillId="0" borderId="1" xfId="3" applyNumberFormat="1" applyFont="1" applyFill="1" applyBorder="1" applyAlignment="1">
      <alignment horizontal="right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/>
    <xf numFmtId="166" fontId="3" fillId="0" borderId="1" xfId="1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horizontal="right" vertical="top"/>
    </xf>
    <xf numFmtId="169" fontId="1" fillId="0" borderId="1" xfId="0" applyNumberFormat="1" applyFont="1" applyFill="1" applyBorder="1"/>
    <xf numFmtId="166" fontId="1" fillId="2" borderId="1" xfId="0" applyNumberFormat="1" applyFont="1" applyFill="1" applyBorder="1"/>
    <xf numFmtId="169" fontId="1" fillId="0" borderId="1" xfId="0" applyNumberFormat="1" applyFont="1" applyFill="1" applyBorder="1" applyAlignment="1">
      <alignment horizontal="right"/>
    </xf>
    <xf numFmtId="169" fontId="1" fillId="0" borderId="1" xfId="0" applyNumberFormat="1" applyFont="1" applyFill="1" applyBorder="1" applyAlignment="1">
      <alignment horizontal="right" wrapText="1"/>
    </xf>
    <xf numFmtId="169" fontId="1" fillId="0" borderId="1" xfId="0" applyNumberFormat="1" applyFont="1" applyFill="1" applyBorder="1" applyAlignment="1">
      <alignment wrapText="1"/>
    </xf>
    <xf numFmtId="168" fontId="7" fillId="0" borderId="1" xfId="3" applyNumberFormat="1" applyFont="1" applyFill="1" applyBorder="1" applyAlignment="1">
      <alignment horizontal="right" wrapText="1"/>
    </xf>
    <xf numFmtId="166" fontId="5" fillId="0" borderId="1" xfId="0" applyNumberFormat="1" applyFont="1" applyFill="1" applyBorder="1" applyAlignment="1">
      <alignment horizontal="right" vertical="justify"/>
    </xf>
    <xf numFmtId="168" fontId="1" fillId="0" borderId="1" xfId="3" applyNumberFormat="1" applyFont="1" applyFill="1" applyBorder="1" applyAlignment="1">
      <alignment horizontal="right" vertical="justify"/>
    </xf>
    <xf numFmtId="166" fontId="5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8"/>
  <sheetViews>
    <sheetView tabSelected="1" view="pageBreakPreview" zoomScale="80" zoomScaleSheetLayoutView="80" workbookViewId="0">
      <selection activeCell="L10" sqref="L10"/>
    </sheetView>
  </sheetViews>
  <sheetFormatPr defaultColWidth="9" defaultRowHeight="15.75"/>
  <cols>
    <col min="1" max="1" width="30.7109375" style="1" customWidth="1"/>
    <col min="2" max="2" width="130.85546875" style="1" customWidth="1"/>
    <col min="3" max="3" width="13.140625" style="10" hidden="1" customWidth="1"/>
    <col min="4" max="4" width="12.28515625" style="1" hidden="1" customWidth="1"/>
    <col min="5" max="5" width="17.5703125" style="1" customWidth="1"/>
    <col min="6" max="6" width="9.140625" style="1" customWidth="1"/>
    <col min="7" max="9" width="8.140625" style="1" customWidth="1"/>
    <col min="10" max="16384" width="9" style="1"/>
  </cols>
  <sheetData>
    <row r="1" spans="1:11">
      <c r="C1" s="61"/>
      <c r="D1" s="88" t="s">
        <v>0</v>
      </c>
      <c r="E1" s="88"/>
    </row>
    <row r="2" spans="1:11">
      <c r="B2" s="89" t="s">
        <v>135</v>
      </c>
      <c r="C2" s="89"/>
      <c r="D2" s="89"/>
      <c r="E2" s="89"/>
      <c r="F2" s="71"/>
    </row>
    <row r="3" spans="1:11">
      <c r="B3" s="90" t="s">
        <v>171</v>
      </c>
      <c r="C3" s="90"/>
      <c r="D3" s="90"/>
      <c r="E3" s="90"/>
      <c r="F3" s="72"/>
    </row>
    <row r="4" spans="1:11">
      <c r="C4" s="61"/>
      <c r="D4" s="88" t="s">
        <v>0</v>
      </c>
      <c r="E4" s="88"/>
      <c r="F4" s="11"/>
      <c r="G4" s="11"/>
      <c r="H4" s="11"/>
    </row>
    <row r="5" spans="1:11">
      <c r="B5" s="89" t="s">
        <v>135</v>
      </c>
      <c r="C5" s="89"/>
      <c r="D5" s="89"/>
      <c r="E5" s="89"/>
      <c r="F5" s="71"/>
      <c r="G5" s="11"/>
      <c r="H5" s="11"/>
    </row>
    <row r="6" spans="1:11">
      <c r="B6" s="89" t="s">
        <v>144</v>
      </c>
      <c r="C6" s="89"/>
      <c r="D6" s="89"/>
      <c r="E6" s="89"/>
      <c r="F6" s="11"/>
      <c r="G6" s="11"/>
      <c r="H6" s="11"/>
    </row>
    <row r="7" spans="1:11">
      <c r="B7" s="13"/>
      <c r="C7" s="38"/>
      <c r="D7" s="11"/>
      <c r="E7" s="11"/>
      <c r="F7" s="11"/>
      <c r="G7" s="11"/>
      <c r="H7" s="11"/>
    </row>
    <row r="8" spans="1:11">
      <c r="C8" s="39"/>
      <c r="D8" s="11"/>
      <c r="E8" s="11"/>
      <c r="F8" s="11"/>
      <c r="G8" s="11"/>
      <c r="H8" s="11"/>
    </row>
    <row r="9" spans="1:11">
      <c r="A9" s="92" t="s">
        <v>136</v>
      </c>
      <c r="B9" s="92"/>
      <c r="C9" s="92"/>
      <c r="D9" s="92"/>
      <c r="E9" s="92"/>
      <c r="F9" s="17"/>
      <c r="G9" s="17"/>
      <c r="H9" s="17"/>
    </row>
    <row r="10" spans="1:11">
      <c r="A10" s="37"/>
      <c r="B10" s="37"/>
      <c r="C10" s="18"/>
      <c r="D10" s="17"/>
      <c r="E10" s="17"/>
      <c r="F10" s="17"/>
      <c r="G10" s="17"/>
      <c r="H10" s="17"/>
    </row>
    <row r="11" spans="1:11">
      <c r="A11" s="2"/>
      <c r="B11" s="3"/>
      <c r="E11" s="12" t="s">
        <v>161</v>
      </c>
    </row>
    <row r="12" spans="1:11" ht="15.75" customHeight="1">
      <c r="A12" s="94" t="s">
        <v>1</v>
      </c>
      <c r="B12" s="95" t="s">
        <v>2</v>
      </c>
      <c r="C12" s="93" t="s">
        <v>143</v>
      </c>
      <c r="D12" s="91" t="s">
        <v>145</v>
      </c>
      <c r="E12" s="91" t="s">
        <v>143</v>
      </c>
      <c r="F12" s="19"/>
      <c r="G12" s="19"/>
      <c r="H12" s="19"/>
    </row>
    <row r="13" spans="1:11" ht="55.7" customHeight="1">
      <c r="A13" s="94"/>
      <c r="B13" s="95"/>
      <c r="C13" s="93"/>
      <c r="D13" s="91"/>
      <c r="E13" s="91"/>
      <c r="F13" s="20"/>
      <c r="G13" s="20"/>
      <c r="H13" s="20"/>
    </row>
    <row r="14" spans="1:11">
      <c r="A14" s="40" t="s">
        <v>3</v>
      </c>
      <c r="B14" s="41" t="s">
        <v>54</v>
      </c>
      <c r="C14" s="62">
        <f>C15+C26+C21+C31+C39+C47+C62+C66+C53+C43</f>
        <v>140365</v>
      </c>
      <c r="D14" s="86">
        <f>D15+D26+D21+D31+D39+D47+D62+D66+D53+D43</f>
        <v>0</v>
      </c>
      <c r="E14" s="73">
        <f>C14+D14</f>
        <v>140365</v>
      </c>
      <c r="F14" s="21"/>
      <c r="G14" s="21"/>
      <c r="H14" s="21"/>
    </row>
    <row r="15" spans="1:11">
      <c r="A15" s="29" t="s">
        <v>4</v>
      </c>
      <c r="B15" s="30" t="s">
        <v>5</v>
      </c>
      <c r="C15" s="31">
        <f>C16</f>
        <v>108900</v>
      </c>
      <c r="D15" s="86">
        <f>D16</f>
        <v>-2190</v>
      </c>
      <c r="E15" s="73">
        <f t="shared" ref="E15:E83" si="0">C15+D15</f>
        <v>106710</v>
      </c>
      <c r="F15" s="22"/>
      <c r="G15" s="22"/>
      <c r="H15" s="22"/>
    </row>
    <row r="16" spans="1:11">
      <c r="A16" s="14" t="s">
        <v>6</v>
      </c>
      <c r="B16" s="4" t="s">
        <v>7</v>
      </c>
      <c r="C16" s="23">
        <f>C17+C18+C19+C20</f>
        <v>108900</v>
      </c>
      <c r="D16" s="87">
        <f>D17+D18+D19+D20</f>
        <v>-2190</v>
      </c>
      <c r="E16" s="74">
        <f t="shared" si="0"/>
        <v>106710</v>
      </c>
      <c r="F16" s="21"/>
      <c r="G16" s="22"/>
      <c r="H16" s="22"/>
      <c r="I16" s="22"/>
      <c r="K16" s="6"/>
    </row>
    <row r="17" spans="1:11" ht="47.25">
      <c r="A17" s="14" t="s">
        <v>8</v>
      </c>
      <c r="B17" s="5" t="s">
        <v>170</v>
      </c>
      <c r="C17" s="23">
        <v>108000</v>
      </c>
      <c r="D17" s="74">
        <v>-2240</v>
      </c>
      <c r="E17" s="74">
        <f t="shared" si="0"/>
        <v>105760</v>
      </c>
      <c r="F17" s="21"/>
      <c r="G17" s="22"/>
      <c r="H17" s="21"/>
      <c r="I17" s="22"/>
      <c r="K17" s="6"/>
    </row>
    <row r="18" spans="1:11" ht="63">
      <c r="A18" s="14" t="s">
        <v>9</v>
      </c>
      <c r="B18" s="5" t="s">
        <v>169</v>
      </c>
      <c r="C18" s="23">
        <v>400</v>
      </c>
      <c r="D18" s="83">
        <v>-20</v>
      </c>
      <c r="E18" s="74">
        <f t="shared" si="0"/>
        <v>380</v>
      </c>
      <c r="F18" s="21"/>
      <c r="G18" s="22"/>
      <c r="H18" s="22"/>
      <c r="I18" s="22"/>
      <c r="K18" s="6"/>
    </row>
    <row r="19" spans="1:11" ht="31.5">
      <c r="A19" s="14" t="s">
        <v>10</v>
      </c>
      <c r="B19" s="5" t="s">
        <v>168</v>
      </c>
      <c r="C19" s="23">
        <v>500</v>
      </c>
      <c r="D19" s="83">
        <v>70</v>
      </c>
      <c r="E19" s="74">
        <f t="shared" si="0"/>
        <v>570</v>
      </c>
      <c r="F19" s="21"/>
      <c r="G19" s="22"/>
      <c r="H19" s="21"/>
      <c r="I19" s="22"/>
      <c r="K19" s="6"/>
    </row>
    <row r="20" spans="1:11" ht="47.25" hidden="1">
      <c r="A20" s="14" t="s">
        <v>11</v>
      </c>
      <c r="B20" s="5" t="s">
        <v>102</v>
      </c>
      <c r="C20" s="23">
        <v>0</v>
      </c>
      <c r="D20" s="68"/>
      <c r="E20" s="74">
        <f t="shared" si="0"/>
        <v>0</v>
      </c>
      <c r="F20" s="21"/>
      <c r="G20" s="22"/>
      <c r="H20" s="21"/>
      <c r="I20" s="22"/>
      <c r="K20" s="6"/>
    </row>
    <row r="21" spans="1:11">
      <c r="A21" s="42" t="s">
        <v>137</v>
      </c>
      <c r="B21" s="43" t="s">
        <v>138</v>
      </c>
      <c r="C21" s="63">
        <f>C22</f>
        <v>947</v>
      </c>
      <c r="D21" s="63">
        <f>D22</f>
        <v>0</v>
      </c>
      <c r="E21" s="73">
        <f t="shared" si="0"/>
        <v>947</v>
      </c>
      <c r="F21" s="21"/>
      <c r="G21" s="22"/>
      <c r="H21" s="21"/>
      <c r="I21" s="22"/>
      <c r="K21" s="6"/>
    </row>
    <row r="22" spans="1:11">
      <c r="A22" s="14" t="s">
        <v>139</v>
      </c>
      <c r="B22" s="5" t="s">
        <v>140</v>
      </c>
      <c r="C22" s="23">
        <f>C25+C23+C24+C30</f>
        <v>947</v>
      </c>
      <c r="D22" s="23">
        <f>D25+D23+D24+D30</f>
        <v>0</v>
      </c>
      <c r="E22" s="74">
        <f t="shared" si="0"/>
        <v>947</v>
      </c>
      <c r="F22" s="21"/>
      <c r="G22" s="22"/>
      <c r="H22" s="21"/>
      <c r="I22" s="22"/>
      <c r="K22" s="6"/>
    </row>
    <row r="23" spans="1:11" ht="36.75" customHeight="1">
      <c r="A23" s="44" t="s">
        <v>146</v>
      </c>
      <c r="B23" s="5" t="s">
        <v>147</v>
      </c>
      <c r="C23" s="23">
        <v>436</v>
      </c>
      <c r="D23" s="23"/>
      <c r="E23" s="74">
        <f t="shared" si="0"/>
        <v>436</v>
      </c>
      <c r="F23" s="21"/>
      <c r="G23" s="22"/>
      <c r="H23" s="21"/>
      <c r="I23" s="22"/>
      <c r="K23" s="6"/>
    </row>
    <row r="24" spans="1:11" ht="47.25">
      <c r="A24" s="44" t="s">
        <v>148</v>
      </c>
      <c r="B24" s="5" t="s">
        <v>149</v>
      </c>
      <c r="C24" s="23">
        <v>6</v>
      </c>
      <c r="D24" s="23"/>
      <c r="E24" s="74">
        <f t="shared" si="0"/>
        <v>6</v>
      </c>
      <c r="F24" s="21"/>
      <c r="G24" s="22"/>
      <c r="H24" s="21"/>
      <c r="I24" s="22"/>
      <c r="K24" s="6"/>
    </row>
    <row r="25" spans="1:11" ht="36" customHeight="1">
      <c r="A25" s="44" t="s">
        <v>141</v>
      </c>
      <c r="B25" s="36" t="s">
        <v>152</v>
      </c>
      <c r="C25" s="23">
        <v>505</v>
      </c>
      <c r="D25" s="68"/>
      <c r="E25" s="74">
        <f t="shared" si="0"/>
        <v>505</v>
      </c>
      <c r="F25" s="21"/>
      <c r="G25" s="22"/>
      <c r="H25" s="21"/>
      <c r="I25" s="22"/>
      <c r="K25" s="6"/>
    </row>
    <row r="26" spans="1:11" hidden="1">
      <c r="A26" s="29" t="s">
        <v>12</v>
      </c>
      <c r="B26" s="45" t="s">
        <v>13</v>
      </c>
      <c r="C26" s="31">
        <f>C27</f>
        <v>0</v>
      </c>
      <c r="D26" s="68"/>
      <c r="E26" s="74">
        <f t="shared" si="0"/>
        <v>0</v>
      </c>
      <c r="F26" s="22"/>
      <c r="G26" s="22"/>
      <c r="H26" s="22"/>
    </row>
    <row r="27" spans="1:11" hidden="1">
      <c r="A27" s="14" t="s">
        <v>101</v>
      </c>
      <c r="B27" s="4" t="s">
        <v>14</v>
      </c>
      <c r="C27" s="23">
        <f>C29+C28</f>
        <v>0</v>
      </c>
      <c r="D27" s="68"/>
      <c r="E27" s="74">
        <f t="shared" si="0"/>
        <v>0</v>
      </c>
      <c r="F27" s="22"/>
      <c r="G27" s="21"/>
      <c r="H27" s="22"/>
    </row>
    <row r="28" spans="1:11" hidden="1">
      <c r="A28" s="14" t="s">
        <v>97</v>
      </c>
      <c r="B28" s="4" t="s">
        <v>14</v>
      </c>
      <c r="C28" s="23"/>
      <c r="D28" s="68"/>
      <c r="E28" s="74">
        <f t="shared" si="0"/>
        <v>0</v>
      </c>
      <c r="F28" s="22"/>
      <c r="G28" s="21"/>
      <c r="H28" s="22"/>
    </row>
    <row r="29" spans="1:11" hidden="1">
      <c r="A29" s="14" t="s">
        <v>82</v>
      </c>
      <c r="B29" s="9" t="s">
        <v>83</v>
      </c>
      <c r="C29" s="23">
        <v>0</v>
      </c>
      <c r="D29" s="68"/>
      <c r="E29" s="74">
        <f t="shared" si="0"/>
        <v>0</v>
      </c>
      <c r="F29" s="21"/>
      <c r="G29" s="22"/>
      <c r="H29" s="21"/>
      <c r="I29" s="22"/>
      <c r="K29" s="6"/>
    </row>
    <row r="30" spans="1:11" ht="37.5" hidden="1" customHeight="1">
      <c r="A30" s="44" t="s">
        <v>150</v>
      </c>
      <c r="B30" s="36" t="s">
        <v>151</v>
      </c>
      <c r="C30" s="23"/>
      <c r="D30" s="68"/>
      <c r="E30" s="74">
        <f t="shared" si="0"/>
        <v>0</v>
      </c>
      <c r="F30" s="21"/>
      <c r="G30" s="22"/>
      <c r="H30" s="21"/>
      <c r="I30" s="22"/>
      <c r="K30" s="6"/>
    </row>
    <row r="31" spans="1:11">
      <c r="A31" s="29" t="s">
        <v>15</v>
      </c>
      <c r="B31" s="45" t="s">
        <v>16</v>
      </c>
      <c r="C31" s="31">
        <f>C32+C34</f>
        <v>17255</v>
      </c>
      <c r="D31" s="31">
        <f>D32+D34</f>
        <v>1548</v>
      </c>
      <c r="E31" s="73">
        <f t="shared" si="0"/>
        <v>18803</v>
      </c>
      <c r="F31" s="24"/>
      <c r="G31" s="24"/>
      <c r="H31" s="24"/>
    </row>
    <row r="32" spans="1:11">
      <c r="A32" s="15" t="s">
        <v>17</v>
      </c>
      <c r="B32" s="7" t="s">
        <v>18</v>
      </c>
      <c r="C32" s="23">
        <f>C33</f>
        <v>4800</v>
      </c>
      <c r="D32" s="23">
        <f>D33</f>
        <v>0</v>
      </c>
      <c r="E32" s="74">
        <f t="shared" si="0"/>
        <v>4800</v>
      </c>
      <c r="F32" s="24"/>
      <c r="G32" s="24"/>
      <c r="H32" s="24"/>
    </row>
    <row r="33" spans="1:8" ht="31.5">
      <c r="A33" s="15" t="s">
        <v>19</v>
      </c>
      <c r="B33" s="7" t="s">
        <v>35</v>
      </c>
      <c r="C33" s="23">
        <v>4800</v>
      </c>
      <c r="D33" s="83"/>
      <c r="E33" s="74">
        <f t="shared" si="0"/>
        <v>4800</v>
      </c>
      <c r="F33" s="22"/>
      <c r="G33" s="21"/>
      <c r="H33" s="22"/>
    </row>
    <row r="34" spans="1:8">
      <c r="A34" s="15" t="s">
        <v>20</v>
      </c>
      <c r="B34" s="7" t="s">
        <v>21</v>
      </c>
      <c r="C34" s="23">
        <f>C35+C37</f>
        <v>12455</v>
      </c>
      <c r="D34" s="23">
        <f>D35+D37</f>
        <v>1548</v>
      </c>
      <c r="E34" s="74">
        <f t="shared" si="0"/>
        <v>14003</v>
      </c>
      <c r="F34" s="22"/>
      <c r="G34" s="22"/>
      <c r="H34" s="22"/>
    </row>
    <row r="35" spans="1:8" ht="31.5">
      <c r="A35" s="15" t="s">
        <v>22</v>
      </c>
      <c r="B35" s="7" t="s">
        <v>36</v>
      </c>
      <c r="C35" s="23">
        <f>C36</f>
        <v>330</v>
      </c>
      <c r="D35" s="23">
        <f>D36</f>
        <v>40</v>
      </c>
      <c r="E35" s="74">
        <f t="shared" si="0"/>
        <v>370</v>
      </c>
      <c r="F35" s="22"/>
      <c r="G35" s="21"/>
      <c r="H35" s="22"/>
    </row>
    <row r="36" spans="1:8" ht="36" customHeight="1">
      <c r="A36" s="15" t="s">
        <v>23</v>
      </c>
      <c r="B36" s="7" t="s">
        <v>37</v>
      </c>
      <c r="C36" s="23">
        <v>330</v>
      </c>
      <c r="D36" s="84">
        <v>40</v>
      </c>
      <c r="E36" s="74">
        <f t="shared" si="0"/>
        <v>370</v>
      </c>
      <c r="F36" s="25"/>
      <c r="G36" s="26"/>
      <c r="H36" s="25"/>
    </row>
    <row r="37" spans="1:8" ht="31.5">
      <c r="A37" s="15" t="s">
        <v>24</v>
      </c>
      <c r="B37" s="7" t="s">
        <v>38</v>
      </c>
      <c r="C37" s="23">
        <f>C38</f>
        <v>12125</v>
      </c>
      <c r="D37" s="23">
        <f>D38</f>
        <v>1508</v>
      </c>
      <c r="E37" s="74">
        <f t="shared" si="0"/>
        <v>13633</v>
      </c>
      <c r="F37" s="25"/>
      <c r="G37" s="25"/>
      <c r="H37" s="25"/>
    </row>
    <row r="38" spans="1:8" ht="35.25" customHeight="1">
      <c r="A38" s="15" t="s">
        <v>25</v>
      </c>
      <c r="B38" s="7" t="s">
        <v>39</v>
      </c>
      <c r="C38" s="23">
        <v>12125</v>
      </c>
      <c r="D38" s="84">
        <v>1508</v>
      </c>
      <c r="E38" s="74">
        <f t="shared" si="0"/>
        <v>13633</v>
      </c>
      <c r="F38" s="25"/>
      <c r="G38" s="26"/>
      <c r="H38" s="25"/>
    </row>
    <row r="39" spans="1:8">
      <c r="A39" s="46" t="s">
        <v>127</v>
      </c>
      <c r="B39" s="47" t="s">
        <v>128</v>
      </c>
      <c r="C39" s="63">
        <f t="shared" ref="C39:D41" si="1">C40</f>
        <v>40</v>
      </c>
      <c r="D39" s="63">
        <f t="shared" si="1"/>
        <v>15</v>
      </c>
      <c r="E39" s="73">
        <f t="shared" si="0"/>
        <v>55</v>
      </c>
      <c r="F39" s="25"/>
      <c r="G39" s="26"/>
      <c r="H39" s="25"/>
    </row>
    <row r="40" spans="1:8">
      <c r="A40" s="14" t="s">
        <v>129</v>
      </c>
      <c r="B40" s="7" t="s">
        <v>132</v>
      </c>
      <c r="C40" s="23">
        <f t="shared" si="1"/>
        <v>40</v>
      </c>
      <c r="D40" s="23">
        <f t="shared" si="1"/>
        <v>15</v>
      </c>
      <c r="E40" s="74">
        <f t="shared" si="0"/>
        <v>55</v>
      </c>
      <c r="F40" s="25"/>
      <c r="G40" s="26"/>
      <c r="H40" s="25"/>
    </row>
    <row r="41" spans="1:8" ht="31.5">
      <c r="A41" s="14" t="s">
        <v>130</v>
      </c>
      <c r="B41" s="7" t="s">
        <v>133</v>
      </c>
      <c r="C41" s="23">
        <f t="shared" si="1"/>
        <v>40</v>
      </c>
      <c r="D41" s="23">
        <f t="shared" si="1"/>
        <v>15</v>
      </c>
      <c r="E41" s="74">
        <f t="shared" si="0"/>
        <v>55</v>
      </c>
      <c r="F41" s="25"/>
      <c r="G41" s="26"/>
      <c r="H41" s="25"/>
    </row>
    <row r="42" spans="1:8" ht="47.25">
      <c r="A42" s="14" t="s">
        <v>131</v>
      </c>
      <c r="B42" s="7" t="s">
        <v>134</v>
      </c>
      <c r="C42" s="23">
        <v>40</v>
      </c>
      <c r="D42" s="84">
        <v>15</v>
      </c>
      <c r="E42" s="74">
        <f t="shared" si="0"/>
        <v>55</v>
      </c>
      <c r="F42" s="25"/>
      <c r="G42" s="26"/>
      <c r="H42" s="25"/>
    </row>
    <row r="43" spans="1:8" ht="31.5" hidden="1">
      <c r="A43" s="48" t="s">
        <v>74</v>
      </c>
      <c r="B43" s="45" t="s">
        <v>75</v>
      </c>
      <c r="C43" s="31">
        <f>C44</f>
        <v>0</v>
      </c>
      <c r="D43" s="69"/>
      <c r="E43" s="74">
        <f t="shared" si="0"/>
        <v>0</v>
      </c>
      <c r="F43" s="25"/>
      <c r="G43" s="26"/>
      <c r="H43" s="25"/>
    </row>
    <row r="44" spans="1:8" hidden="1">
      <c r="A44" s="14" t="s">
        <v>76</v>
      </c>
      <c r="B44" s="7" t="s">
        <v>77</v>
      </c>
      <c r="C44" s="23">
        <f>C45</f>
        <v>0</v>
      </c>
      <c r="D44" s="69"/>
      <c r="E44" s="74">
        <f t="shared" si="0"/>
        <v>0</v>
      </c>
      <c r="F44" s="25"/>
      <c r="G44" s="26"/>
      <c r="H44" s="25"/>
    </row>
    <row r="45" spans="1:8" hidden="1">
      <c r="A45" s="14" t="s">
        <v>78</v>
      </c>
      <c r="B45" s="7" t="s">
        <v>79</v>
      </c>
      <c r="C45" s="23">
        <f>C46</f>
        <v>0</v>
      </c>
      <c r="D45" s="69"/>
      <c r="E45" s="74">
        <f t="shared" si="0"/>
        <v>0</v>
      </c>
      <c r="F45" s="25"/>
      <c r="G45" s="26"/>
      <c r="H45" s="25"/>
    </row>
    <row r="46" spans="1:8" ht="20.25" hidden="1" customHeight="1">
      <c r="A46" s="14" t="s">
        <v>80</v>
      </c>
      <c r="B46" s="7" t="s">
        <v>81</v>
      </c>
      <c r="C46" s="23">
        <v>0</v>
      </c>
      <c r="D46" s="69"/>
      <c r="E46" s="74">
        <f t="shared" si="0"/>
        <v>0</v>
      </c>
      <c r="F46" s="25"/>
      <c r="G46" s="26"/>
      <c r="H46" s="25"/>
    </row>
    <row r="47" spans="1:8" ht="31.5">
      <c r="A47" s="29" t="s">
        <v>26</v>
      </c>
      <c r="B47" s="45" t="s">
        <v>27</v>
      </c>
      <c r="C47" s="31">
        <f t="shared" ref="C47:D49" si="2">C48</f>
        <v>11861</v>
      </c>
      <c r="D47" s="31">
        <f t="shared" si="2"/>
        <v>222</v>
      </c>
      <c r="E47" s="73">
        <f t="shared" si="0"/>
        <v>12083</v>
      </c>
      <c r="F47" s="8"/>
      <c r="G47" s="8"/>
      <c r="H47" s="8"/>
    </row>
    <row r="48" spans="1:8" ht="47.25">
      <c r="A48" s="14" t="s">
        <v>28</v>
      </c>
      <c r="B48" s="49" t="s">
        <v>68</v>
      </c>
      <c r="C48" s="23">
        <f>C49+C51</f>
        <v>11861</v>
      </c>
      <c r="D48" s="23">
        <f>D49+D51</f>
        <v>222</v>
      </c>
      <c r="E48" s="74">
        <f t="shared" si="0"/>
        <v>12083</v>
      </c>
      <c r="F48" s="8"/>
      <c r="G48" s="8"/>
      <c r="H48" s="8"/>
    </row>
    <row r="49" spans="1:8" ht="31.5">
      <c r="A49" s="14" t="s">
        <v>29</v>
      </c>
      <c r="B49" s="49" t="s">
        <v>42</v>
      </c>
      <c r="C49" s="23">
        <f t="shared" si="2"/>
        <v>11849</v>
      </c>
      <c r="D49" s="23">
        <f t="shared" si="2"/>
        <v>216</v>
      </c>
      <c r="E49" s="74">
        <f t="shared" si="0"/>
        <v>12065</v>
      </c>
      <c r="F49" s="8"/>
      <c r="G49" s="8"/>
      <c r="H49" s="8"/>
    </row>
    <row r="50" spans="1:8" ht="47.25">
      <c r="A50" s="14" t="s">
        <v>100</v>
      </c>
      <c r="B50" s="49" t="s">
        <v>142</v>
      </c>
      <c r="C50" s="23">
        <v>11849</v>
      </c>
      <c r="D50" s="28">
        <v>216</v>
      </c>
      <c r="E50" s="74">
        <f t="shared" si="0"/>
        <v>12065</v>
      </c>
      <c r="G50" s="6"/>
    </row>
    <row r="51" spans="1:8" ht="47.25">
      <c r="A51" s="14" t="s">
        <v>162</v>
      </c>
      <c r="B51" s="49" t="s">
        <v>163</v>
      </c>
      <c r="C51" s="23">
        <f>C52</f>
        <v>12</v>
      </c>
      <c r="D51" s="80">
        <f>D52</f>
        <v>6</v>
      </c>
      <c r="E51" s="74">
        <f>C51+D51</f>
        <v>18</v>
      </c>
      <c r="G51" s="6"/>
    </row>
    <row r="52" spans="1:8" ht="31.5">
      <c r="A52" s="14" t="s">
        <v>164</v>
      </c>
      <c r="B52" s="49" t="s">
        <v>165</v>
      </c>
      <c r="C52" s="23">
        <v>12</v>
      </c>
      <c r="D52" s="80">
        <v>6</v>
      </c>
      <c r="E52" s="74">
        <f>C52+D52</f>
        <v>18</v>
      </c>
      <c r="G52" s="6"/>
    </row>
    <row r="53" spans="1:8">
      <c r="A53" s="48" t="s">
        <v>98</v>
      </c>
      <c r="B53" s="45" t="s">
        <v>84</v>
      </c>
      <c r="C53" s="31">
        <f>C54+C57</f>
        <v>162</v>
      </c>
      <c r="D53" s="31">
        <f>D54+D57</f>
        <v>11</v>
      </c>
      <c r="E53" s="73">
        <f t="shared" si="0"/>
        <v>173</v>
      </c>
      <c r="F53" s="6"/>
      <c r="H53" s="6"/>
    </row>
    <row r="54" spans="1:8" hidden="1">
      <c r="A54" s="14" t="s">
        <v>91</v>
      </c>
      <c r="B54" s="49" t="s">
        <v>85</v>
      </c>
      <c r="C54" s="23">
        <f>C55</f>
        <v>0</v>
      </c>
      <c r="D54" s="23">
        <f>D55</f>
        <v>0</v>
      </c>
      <c r="E54" s="74">
        <f t="shared" si="0"/>
        <v>0</v>
      </c>
      <c r="F54" s="6"/>
      <c r="H54" s="6"/>
    </row>
    <row r="55" spans="1:8" hidden="1">
      <c r="A55" s="14" t="s">
        <v>92</v>
      </c>
      <c r="B55" s="49" t="s">
        <v>86</v>
      </c>
      <c r="C55" s="23">
        <f>C56</f>
        <v>0</v>
      </c>
      <c r="D55" s="23">
        <f>D56</f>
        <v>0</v>
      </c>
      <c r="E55" s="74">
        <f t="shared" si="0"/>
        <v>0</v>
      </c>
      <c r="F55" s="6"/>
      <c r="H55" s="6"/>
    </row>
    <row r="56" spans="1:8" hidden="1">
      <c r="A56" s="14" t="s">
        <v>93</v>
      </c>
      <c r="B56" s="49" t="s">
        <v>87</v>
      </c>
      <c r="C56" s="23"/>
      <c r="D56" s="23"/>
      <c r="E56" s="74">
        <f t="shared" si="0"/>
        <v>0</v>
      </c>
      <c r="F56" s="6"/>
      <c r="H56" s="6"/>
    </row>
    <row r="57" spans="1:8">
      <c r="A57" s="14" t="s">
        <v>94</v>
      </c>
      <c r="B57" s="49" t="s">
        <v>88</v>
      </c>
      <c r="C57" s="23">
        <f>C60+C58</f>
        <v>162</v>
      </c>
      <c r="D57" s="23">
        <f>D60+D58</f>
        <v>11</v>
      </c>
      <c r="E57" s="74">
        <f t="shared" si="0"/>
        <v>173</v>
      </c>
      <c r="F57" s="6"/>
      <c r="H57" s="6"/>
    </row>
    <row r="58" spans="1:8">
      <c r="A58" s="14" t="s">
        <v>123</v>
      </c>
      <c r="B58" s="49" t="s">
        <v>124</v>
      </c>
      <c r="C58" s="23">
        <f>C59</f>
        <v>144</v>
      </c>
      <c r="D58" s="23">
        <f>D59</f>
        <v>11</v>
      </c>
      <c r="E58" s="74">
        <f t="shared" si="0"/>
        <v>155</v>
      </c>
      <c r="F58" s="6"/>
      <c r="H58" s="6"/>
    </row>
    <row r="59" spans="1:8">
      <c r="A59" s="14" t="s">
        <v>122</v>
      </c>
      <c r="B59" s="49" t="s">
        <v>125</v>
      </c>
      <c r="C59" s="23">
        <v>144</v>
      </c>
      <c r="D59" s="82">
        <v>11</v>
      </c>
      <c r="E59" s="74">
        <f t="shared" si="0"/>
        <v>155</v>
      </c>
      <c r="F59" s="6"/>
      <c r="H59" s="6"/>
    </row>
    <row r="60" spans="1:8">
      <c r="A60" s="14" t="s">
        <v>95</v>
      </c>
      <c r="B60" s="49" t="s">
        <v>89</v>
      </c>
      <c r="C60" s="23">
        <f>C61</f>
        <v>18</v>
      </c>
      <c r="D60" s="23">
        <f>D61</f>
        <v>0</v>
      </c>
      <c r="E60" s="74">
        <f t="shared" si="0"/>
        <v>18</v>
      </c>
      <c r="F60" s="6"/>
      <c r="H60" s="6"/>
    </row>
    <row r="61" spans="1:8">
      <c r="A61" s="14" t="s">
        <v>96</v>
      </c>
      <c r="B61" s="49" t="s">
        <v>90</v>
      </c>
      <c r="C61" s="23">
        <v>18</v>
      </c>
      <c r="D61" s="82"/>
      <c r="E61" s="74">
        <f t="shared" si="0"/>
        <v>18</v>
      </c>
      <c r="F61" s="6"/>
      <c r="H61" s="6"/>
    </row>
    <row r="62" spans="1:8">
      <c r="A62" s="29" t="s">
        <v>48</v>
      </c>
      <c r="B62" s="45" t="s">
        <v>49</v>
      </c>
      <c r="C62" s="64">
        <f t="shared" ref="C62:D64" si="3">C63</f>
        <v>1200</v>
      </c>
      <c r="D62" s="64">
        <f t="shared" si="3"/>
        <v>394</v>
      </c>
      <c r="E62" s="73">
        <f t="shared" si="0"/>
        <v>1594</v>
      </c>
      <c r="F62" s="27"/>
      <c r="G62" s="27"/>
      <c r="H62" s="27"/>
    </row>
    <row r="63" spans="1:8">
      <c r="A63" s="50" t="s">
        <v>56</v>
      </c>
      <c r="B63" s="49" t="s">
        <v>166</v>
      </c>
      <c r="C63" s="28">
        <f t="shared" si="3"/>
        <v>1200</v>
      </c>
      <c r="D63" s="28">
        <f t="shared" si="3"/>
        <v>394</v>
      </c>
      <c r="E63" s="74">
        <f t="shared" si="0"/>
        <v>1594</v>
      </c>
      <c r="F63" s="25"/>
      <c r="G63" s="6"/>
      <c r="H63" s="25"/>
    </row>
    <row r="64" spans="1:8">
      <c r="A64" s="50" t="s">
        <v>55</v>
      </c>
      <c r="B64" s="49" t="s">
        <v>50</v>
      </c>
      <c r="C64" s="28">
        <f t="shared" si="3"/>
        <v>1200</v>
      </c>
      <c r="D64" s="28">
        <f t="shared" si="3"/>
        <v>394</v>
      </c>
      <c r="E64" s="74">
        <f t="shared" si="0"/>
        <v>1594</v>
      </c>
      <c r="F64" s="25"/>
      <c r="G64" s="6"/>
      <c r="H64" s="25"/>
    </row>
    <row r="65" spans="1:8" ht="31.5">
      <c r="A65" s="50" t="s">
        <v>99</v>
      </c>
      <c r="B65" s="49" t="s">
        <v>51</v>
      </c>
      <c r="C65" s="28">
        <v>1200</v>
      </c>
      <c r="D65" s="84">
        <v>394</v>
      </c>
      <c r="E65" s="74">
        <f t="shared" si="0"/>
        <v>1594</v>
      </c>
      <c r="F65" s="25"/>
      <c r="G65" s="6"/>
      <c r="H65" s="25"/>
    </row>
    <row r="66" spans="1:8" hidden="1">
      <c r="A66" s="29" t="s">
        <v>103</v>
      </c>
      <c r="B66" s="45" t="s">
        <v>104</v>
      </c>
      <c r="C66" s="23">
        <f>C67</f>
        <v>0</v>
      </c>
      <c r="D66" s="69"/>
      <c r="E66" s="74">
        <f t="shared" si="0"/>
        <v>0</v>
      </c>
      <c r="F66" s="25"/>
      <c r="G66" s="6"/>
      <c r="H66" s="25"/>
    </row>
    <row r="67" spans="1:8" hidden="1">
      <c r="A67" s="50" t="s">
        <v>105</v>
      </c>
      <c r="B67" s="49" t="s">
        <v>106</v>
      </c>
      <c r="C67" s="23">
        <f>C68</f>
        <v>0</v>
      </c>
      <c r="D67" s="69"/>
      <c r="E67" s="74">
        <f t="shared" si="0"/>
        <v>0</v>
      </c>
      <c r="F67" s="25"/>
      <c r="G67" s="6"/>
      <c r="H67" s="25"/>
    </row>
    <row r="68" spans="1:8" ht="31.5" hidden="1">
      <c r="A68" s="50" t="s">
        <v>107</v>
      </c>
      <c r="B68" s="49" t="s">
        <v>108</v>
      </c>
      <c r="C68" s="23">
        <f>C69</f>
        <v>0</v>
      </c>
      <c r="D68" s="69"/>
      <c r="E68" s="74">
        <f t="shared" si="0"/>
        <v>0</v>
      </c>
      <c r="F68" s="25"/>
      <c r="G68" s="6"/>
      <c r="H68" s="25"/>
    </row>
    <row r="69" spans="1:8" ht="31.5" hidden="1">
      <c r="A69" s="50" t="s">
        <v>109</v>
      </c>
      <c r="B69" s="49" t="s">
        <v>110</v>
      </c>
      <c r="C69" s="23"/>
      <c r="D69" s="69"/>
      <c r="E69" s="74">
        <f t="shared" si="0"/>
        <v>0</v>
      </c>
      <c r="F69" s="25"/>
      <c r="G69" s="6"/>
      <c r="H69" s="25"/>
    </row>
    <row r="70" spans="1:8">
      <c r="A70" s="40" t="s">
        <v>30</v>
      </c>
      <c r="B70" s="41" t="s">
        <v>31</v>
      </c>
      <c r="C70" s="31">
        <f>C71+C94+C96</f>
        <v>56108.1</v>
      </c>
      <c r="D70" s="31">
        <f>D71+D94+D96</f>
        <v>0</v>
      </c>
      <c r="E70" s="73">
        <f t="shared" si="0"/>
        <v>56108.1</v>
      </c>
      <c r="F70" s="25"/>
      <c r="G70" s="6"/>
      <c r="H70" s="25"/>
    </row>
    <row r="71" spans="1:8">
      <c r="A71" s="29" t="s">
        <v>32</v>
      </c>
      <c r="B71" s="30" t="s">
        <v>33</v>
      </c>
      <c r="C71" s="31">
        <f>C72+C77+C89+C86</f>
        <v>56108.1</v>
      </c>
      <c r="D71" s="31">
        <f>D72+D77+D89+D86</f>
        <v>0</v>
      </c>
      <c r="E71" s="73">
        <f t="shared" si="0"/>
        <v>56108.1</v>
      </c>
      <c r="F71" s="32"/>
      <c r="G71" s="32"/>
      <c r="H71" s="32"/>
    </row>
    <row r="72" spans="1:8" s="33" customFormat="1">
      <c r="A72" s="29" t="s">
        <v>34</v>
      </c>
      <c r="B72" s="45" t="s">
        <v>67</v>
      </c>
      <c r="C72" s="31">
        <f>C73+C75</f>
        <v>35287</v>
      </c>
      <c r="D72" s="31">
        <f>D73+D75</f>
        <v>0</v>
      </c>
      <c r="E72" s="73">
        <f t="shared" si="0"/>
        <v>35287</v>
      </c>
    </row>
    <row r="73" spans="1:8">
      <c r="A73" s="14" t="s">
        <v>40</v>
      </c>
      <c r="B73" s="4" t="s">
        <v>52</v>
      </c>
      <c r="C73" s="23">
        <f>C74</f>
        <v>1248.5999999999999</v>
      </c>
      <c r="D73" s="23">
        <f>D74</f>
        <v>0</v>
      </c>
      <c r="E73" s="74">
        <f t="shared" si="0"/>
        <v>1248.5999999999999</v>
      </c>
    </row>
    <row r="74" spans="1:8">
      <c r="A74" s="51" t="s">
        <v>41</v>
      </c>
      <c r="B74" s="52" t="s">
        <v>53</v>
      </c>
      <c r="C74" s="23">
        <v>1248.5999999999999</v>
      </c>
      <c r="D74" s="70"/>
      <c r="E74" s="74">
        <f t="shared" si="0"/>
        <v>1248.5999999999999</v>
      </c>
    </row>
    <row r="75" spans="1:8">
      <c r="A75" s="16" t="s">
        <v>43</v>
      </c>
      <c r="B75" s="53" t="s">
        <v>44</v>
      </c>
      <c r="C75" s="23">
        <f>C76</f>
        <v>34038.400000000001</v>
      </c>
      <c r="D75" s="79">
        <f>D76</f>
        <v>0</v>
      </c>
      <c r="E75" s="74">
        <f t="shared" si="0"/>
        <v>34038.400000000001</v>
      </c>
    </row>
    <row r="76" spans="1:8">
      <c r="A76" s="16" t="s">
        <v>45</v>
      </c>
      <c r="B76" s="53" t="s">
        <v>46</v>
      </c>
      <c r="C76" s="23">
        <v>34038.400000000001</v>
      </c>
      <c r="D76" s="79"/>
      <c r="E76" s="74">
        <f t="shared" si="0"/>
        <v>34038.400000000001</v>
      </c>
    </row>
    <row r="77" spans="1:8" s="33" customFormat="1">
      <c r="A77" s="54" t="s">
        <v>69</v>
      </c>
      <c r="B77" s="30" t="s">
        <v>153</v>
      </c>
      <c r="C77" s="31">
        <f>C78</f>
        <v>20800.599999999999</v>
      </c>
      <c r="D77" s="31">
        <f>D78</f>
        <v>0</v>
      </c>
      <c r="E77" s="73">
        <f t="shared" si="0"/>
        <v>20800.599999999999</v>
      </c>
    </row>
    <row r="78" spans="1:8">
      <c r="A78" s="55" t="s">
        <v>70</v>
      </c>
      <c r="B78" s="56" t="s">
        <v>71</v>
      </c>
      <c r="C78" s="65">
        <f>C79</f>
        <v>20800.599999999999</v>
      </c>
      <c r="D78" s="65">
        <f>D79</f>
        <v>0</v>
      </c>
      <c r="E78" s="74">
        <f t="shared" si="0"/>
        <v>20800.599999999999</v>
      </c>
    </row>
    <row r="79" spans="1:8">
      <c r="A79" s="55" t="s">
        <v>72</v>
      </c>
      <c r="B79" s="56" t="s">
        <v>73</v>
      </c>
      <c r="C79" s="65">
        <f>SUM(C80:C85)</f>
        <v>20800.599999999999</v>
      </c>
      <c r="D79" s="65">
        <f>SUM(D80:D85)</f>
        <v>0</v>
      </c>
      <c r="E79" s="74">
        <f t="shared" si="0"/>
        <v>20800.599999999999</v>
      </c>
    </row>
    <row r="80" spans="1:8" ht="15" customHeight="1">
      <c r="A80" s="55" t="s">
        <v>72</v>
      </c>
      <c r="B80" s="56" t="s">
        <v>154</v>
      </c>
      <c r="C80" s="65">
        <v>1163.3</v>
      </c>
      <c r="D80" s="28"/>
      <c r="E80" s="74">
        <f t="shared" si="0"/>
        <v>1163.3</v>
      </c>
    </row>
    <row r="81" spans="1:5" ht="31.5" hidden="1">
      <c r="A81" s="55" t="s">
        <v>72</v>
      </c>
      <c r="B81" s="56" t="s">
        <v>111</v>
      </c>
      <c r="C81" s="65"/>
      <c r="D81" s="28"/>
      <c r="E81" s="74">
        <f t="shared" si="0"/>
        <v>0</v>
      </c>
    </row>
    <row r="82" spans="1:5" ht="47.25" hidden="1">
      <c r="A82" s="55" t="s">
        <v>72</v>
      </c>
      <c r="B82" s="56" t="s">
        <v>112</v>
      </c>
      <c r="C82" s="65"/>
      <c r="D82" s="28"/>
      <c r="E82" s="74">
        <f t="shared" si="0"/>
        <v>0</v>
      </c>
    </row>
    <row r="83" spans="1:5" ht="31.5" hidden="1">
      <c r="A83" s="55" t="s">
        <v>72</v>
      </c>
      <c r="B83" s="56" t="s">
        <v>113</v>
      </c>
      <c r="C83" s="65"/>
      <c r="D83" s="28"/>
      <c r="E83" s="74">
        <f t="shared" si="0"/>
        <v>0</v>
      </c>
    </row>
    <row r="84" spans="1:5" ht="31.5">
      <c r="A84" s="55" t="s">
        <v>72</v>
      </c>
      <c r="B84" s="56" t="s">
        <v>167</v>
      </c>
      <c r="C84" s="23">
        <v>19637.3</v>
      </c>
      <c r="D84" s="28"/>
      <c r="E84" s="74">
        <f t="shared" ref="E84:E98" si="4">C84+D84</f>
        <v>19637.3</v>
      </c>
    </row>
    <row r="85" spans="1:5" ht="36" hidden="1" customHeight="1">
      <c r="A85" s="55" t="s">
        <v>72</v>
      </c>
      <c r="B85" s="56" t="s">
        <v>126</v>
      </c>
      <c r="C85" s="65"/>
      <c r="D85" s="28"/>
      <c r="E85" s="74">
        <f t="shared" si="4"/>
        <v>0</v>
      </c>
    </row>
    <row r="86" spans="1:5" ht="18" customHeight="1">
      <c r="A86" s="75" t="s">
        <v>155</v>
      </c>
      <c r="B86" s="78" t="s">
        <v>156</v>
      </c>
      <c r="C86" s="76">
        <f>C87</f>
        <v>20.5</v>
      </c>
      <c r="D86" s="77">
        <f>D87</f>
        <v>0</v>
      </c>
      <c r="E86" s="73">
        <f>C86+D86</f>
        <v>20.5</v>
      </c>
    </row>
    <row r="87" spans="1:5">
      <c r="A87" s="55" t="s">
        <v>157</v>
      </c>
      <c r="B87" s="56" t="s">
        <v>158</v>
      </c>
      <c r="C87" s="65">
        <f>C88</f>
        <v>20.5</v>
      </c>
      <c r="D87" s="28">
        <f>D88</f>
        <v>0</v>
      </c>
      <c r="E87" s="85">
        <f t="shared" ref="E87" si="5">C87+D87</f>
        <v>20.5</v>
      </c>
    </row>
    <row r="88" spans="1:5">
      <c r="A88" s="55" t="s">
        <v>160</v>
      </c>
      <c r="B88" s="56" t="s">
        <v>159</v>
      </c>
      <c r="C88" s="65">
        <v>20.5</v>
      </c>
      <c r="D88" s="81"/>
      <c r="E88" s="85">
        <f>C88+D88</f>
        <v>20.5</v>
      </c>
    </row>
    <row r="89" spans="1:5" hidden="1">
      <c r="A89" s="54" t="s">
        <v>60</v>
      </c>
      <c r="B89" s="57" t="s">
        <v>57</v>
      </c>
      <c r="C89" s="66">
        <f>C90+C92</f>
        <v>0</v>
      </c>
      <c r="D89" s="70"/>
      <c r="E89" s="74">
        <f t="shared" si="4"/>
        <v>0</v>
      </c>
    </row>
    <row r="90" spans="1:5" ht="31.5" hidden="1">
      <c r="A90" s="16" t="s">
        <v>61</v>
      </c>
      <c r="B90" s="53" t="s">
        <v>59</v>
      </c>
      <c r="C90" s="34">
        <f>C91</f>
        <v>0</v>
      </c>
      <c r="D90" s="70"/>
      <c r="E90" s="74">
        <f t="shared" si="4"/>
        <v>0</v>
      </c>
    </row>
    <row r="91" spans="1:5" ht="31.5" hidden="1">
      <c r="A91" s="16" t="s">
        <v>62</v>
      </c>
      <c r="B91" s="53" t="s">
        <v>58</v>
      </c>
      <c r="C91" s="34"/>
      <c r="D91" s="70"/>
      <c r="E91" s="74">
        <f t="shared" si="4"/>
        <v>0</v>
      </c>
    </row>
    <row r="92" spans="1:5" hidden="1">
      <c r="A92" s="16" t="s">
        <v>63</v>
      </c>
      <c r="B92" s="53" t="s">
        <v>64</v>
      </c>
      <c r="C92" s="35"/>
      <c r="D92" s="70"/>
      <c r="E92" s="74">
        <f t="shared" si="4"/>
        <v>0</v>
      </c>
    </row>
    <row r="93" spans="1:5" hidden="1">
      <c r="A93" s="16" t="s">
        <v>65</v>
      </c>
      <c r="B93" s="53" t="s">
        <v>66</v>
      </c>
      <c r="C93" s="35"/>
      <c r="D93" s="70"/>
      <c r="E93" s="74">
        <f t="shared" si="4"/>
        <v>0</v>
      </c>
    </row>
    <row r="94" spans="1:5" hidden="1">
      <c r="A94" s="54" t="s">
        <v>114</v>
      </c>
      <c r="B94" s="58" t="s">
        <v>115</v>
      </c>
      <c r="C94" s="67">
        <f>C95</f>
        <v>0</v>
      </c>
      <c r="D94" s="70"/>
      <c r="E94" s="74">
        <f t="shared" si="4"/>
        <v>0</v>
      </c>
    </row>
    <row r="95" spans="1:5" hidden="1">
      <c r="A95" s="16" t="s">
        <v>116</v>
      </c>
      <c r="B95" s="52" t="s">
        <v>117</v>
      </c>
      <c r="C95" s="35"/>
      <c r="D95" s="70"/>
      <c r="E95" s="74">
        <f t="shared" si="4"/>
        <v>0</v>
      </c>
    </row>
    <row r="96" spans="1:5" s="33" customFormat="1" ht="31.5" hidden="1">
      <c r="A96" s="59" t="s">
        <v>118</v>
      </c>
      <c r="B96" s="60" t="s">
        <v>119</v>
      </c>
      <c r="C96" s="67">
        <f>C97</f>
        <v>0</v>
      </c>
      <c r="D96" s="64"/>
      <c r="E96" s="74">
        <f t="shared" si="4"/>
        <v>0</v>
      </c>
    </row>
    <row r="97" spans="1:5" ht="31.5" hidden="1">
      <c r="A97" s="55" t="s">
        <v>120</v>
      </c>
      <c r="B97" s="56" t="s">
        <v>121</v>
      </c>
      <c r="C97" s="35"/>
      <c r="D97" s="28"/>
      <c r="E97" s="74">
        <f t="shared" si="4"/>
        <v>0</v>
      </c>
    </row>
    <row r="98" spans="1:5">
      <c r="A98" s="16"/>
      <c r="B98" s="45" t="s">
        <v>47</v>
      </c>
      <c r="C98" s="62">
        <f>C14+C70</f>
        <v>196473.1</v>
      </c>
      <c r="D98" s="62">
        <f>D14+D70</f>
        <v>0</v>
      </c>
      <c r="E98" s="73">
        <f t="shared" si="4"/>
        <v>196473.1</v>
      </c>
    </row>
  </sheetData>
  <mergeCells count="12">
    <mergeCell ref="D1:E1"/>
    <mergeCell ref="B2:E2"/>
    <mergeCell ref="B3:E3"/>
    <mergeCell ref="D4:E4"/>
    <mergeCell ref="D12:D13"/>
    <mergeCell ref="E12:E13"/>
    <mergeCell ref="B5:E5"/>
    <mergeCell ref="A9:E9"/>
    <mergeCell ref="C12:C13"/>
    <mergeCell ref="A12:A13"/>
    <mergeCell ref="B12:B13"/>
    <mergeCell ref="B6:E6"/>
  </mergeCells>
  <phoneticPr fontId="4" type="noConversion"/>
  <pageMargins left="0.43307086614173229" right="0.23622047244094491" top="0.55118110236220474" bottom="0.55118110236220474" header="0.31496062992125984" footer="0.31496062992125984"/>
  <pageSetup paperSize="9" scale="4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</vt:lpstr>
      <vt:lpstr>'2014'!Область_печати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2014-12-12T05:57:44Z</cp:lastPrinted>
  <dcterms:created xsi:type="dcterms:W3CDTF">1996-10-08T23:32:33Z</dcterms:created>
  <dcterms:modified xsi:type="dcterms:W3CDTF">2014-12-18T13:10:00Z</dcterms:modified>
</cp:coreProperties>
</file>