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0" windowWidth="15480" windowHeight="5055"/>
  </bookViews>
  <sheets>
    <sheet name="2015" sheetId="4" r:id="rId1"/>
  </sheets>
  <definedNames>
    <definedName name="_xlnm.Print_Area" localSheetId="0">'2015'!$A$1:$E$113</definedName>
  </definedNames>
  <calcPr calcId="144525"/>
</workbook>
</file>

<file path=xl/calcChain.xml><?xml version="1.0" encoding="utf-8"?>
<calcChain xmlns="http://schemas.openxmlformats.org/spreadsheetml/2006/main">
  <c r="D87" i="4" l="1"/>
  <c r="C87" i="4"/>
  <c r="E87" i="4" s="1"/>
  <c r="E88" i="4"/>
  <c r="E73" i="4" l="1"/>
  <c r="D72" i="4"/>
  <c r="C72" i="4"/>
  <c r="E75" i="4"/>
  <c r="D74" i="4"/>
  <c r="C74" i="4"/>
  <c r="E78" i="4"/>
  <c r="D77" i="4"/>
  <c r="D76" i="4" s="1"/>
  <c r="C77" i="4"/>
  <c r="C76" i="4" s="1"/>
  <c r="E72" i="4" l="1"/>
  <c r="E76" i="4"/>
  <c r="E74" i="4"/>
  <c r="E77" i="4"/>
  <c r="C90" i="4"/>
  <c r="D109" i="4" l="1"/>
  <c r="C109" i="4"/>
  <c r="E97" i="4"/>
  <c r="D90" i="4"/>
  <c r="E16" i="4" l="1"/>
  <c r="E17" i="4"/>
  <c r="E18" i="4"/>
  <c r="E19" i="4"/>
  <c r="E22" i="4"/>
  <c r="E23" i="4"/>
  <c r="E24" i="4"/>
  <c r="E25" i="4"/>
  <c r="E28" i="4"/>
  <c r="E29" i="4"/>
  <c r="E32" i="4"/>
  <c r="E35" i="4"/>
  <c r="E37" i="4"/>
  <c r="E41" i="4"/>
  <c r="E45" i="4"/>
  <c r="E49" i="4"/>
  <c r="E51" i="4"/>
  <c r="E55" i="4"/>
  <c r="E58" i="4"/>
  <c r="E60" i="4"/>
  <c r="E64" i="4"/>
  <c r="E67" i="4"/>
  <c r="E71" i="4"/>
  <c r="E83" i="4"/>
  <c r="E85" i="4"/>
  <c r="E91" i="4"/>
  <c r="E92" i="4"/>
  <c r="E93" i="4"/>
  <c r="E94" i="4"/>
  <c r="E95" i="4"/>
  <c r="E96" i="4"/>
  <c r="E100" i="4"/>
  <c r="E103" i="4"/>
  <c r="E105" i="4"/>
  <c r="E107" i="4"/>
  <c r="E109" i="4"/>
  <c r="E110" i="4"/>
  <c r="E112" i="4"/>
  <c r="D15" i="4"/>
  <c r="D14" i="4" s="1"/>
  <c r="D21" i="4"/>
  <c r="D20" i="4" s="1"/>
  <c r="D27" i="4"/>
  <c r="D26" i="4" s="1"/>
  <c r="D31" i="4"/>
  <c r="D34" i="4"/>
  <c r="D36" i="4"/>
  <c r="D40" i="4"/>
  <c r="D39" i="4" s="1"/>
  <c r="D38" i="4" s="1"/>
  <c r="D44" i="4"/>
  <c r="D43" i="4" s="1"/>
  <c r="D42" i="4" s="1"/>
  <c r="D48" i="4"/>
  <c r="D50" i="4"/>
  <c r="D54" i="4"/>
  <c r="D53" i="4" s="1"/>
  <c r="D57" i="4"/>
  <c r="D59" i="4"/>
  <c r="D63" i="4"/>
  <c r="D62" i="4" s="1"/>
  <c r="D66" i="4"/>
  <c r="D65" i="4" s="1"/>
  <c r="D70" i="4"/>
  <c r="D69" i="4" s="1"/>
  <c r="D68" i="4" s="1"/>
  <c r="D82" i="4"/>
  <c r="D84" i="4"/>
  <c r="D89" i="4"/>
  <c r="D86" i="4" s="1"/>
  <c r="D99" i="4"/>
  <c r="D98" i="4" s="1"/>
  <c r="D102" i="4"/>
  <c r="D104" i="4"/>
  <c r="D106" i="4"/>
  <c r="D108" i="4"/>
  <c r="D111" i="4"/>
  <c r="D33" i="4" l="1"/>
  <c r="D30" i="4" s="1"/>
  <c r="D56" i="4"/>
  <c r="D52" i="4" s="1"/>
  <c r="D81" i="4"/>
  <c r="D47" i="4"/>
  <c r="D46" i="4" s="1"/>
  <c r="D61" i="4"/>
  <c r="D101" i="4"/>
  <c r="D13" i="4" l="1"/>
  <c r="D80" i="4"/>
  <c r="D79" i="4" l="1"/>
  <c r="C106" i="4"/>
  <c r="E106" i="4" s="1"/>
  <c r="C104" i="4"/>
  <c r="E104" i="4" s="1"/>
  <c r="D113" i="4" l="1"/>
  <c r="C21" i="4"/>
  <c r="E21" i="4" s="1"/>
  <c r="C63" i="4" l="1"/>
  <c r="E63" i="4" s="1"/>
  <c r="C62" i="4" l="1"/>
  <c r="E62" i="4" s="1"/>
  <c r="E90" i="4" l="1"/>
  <c r="C50" i="4" l="1"/>
  <c r="E50" i="4" s="1"/>
  <c r="C99" i="4" l="1"/>
  <c r="E99" i="4" s="1"/>
  <c r="C98" i="4" l="1"/>
  <c r="E98" i="4" s="1"/>
  <c r="C20" i="4" l="1"/>
  <c r="E20" i="4" s="1"/>
  <c r="C40" i="4" l="1"/>
  <c r="E40" i="4" s="1"/>
  <c r="C15" i="4"/>
  <c r="E15" i="4" s="1"/>
  <c r="C27" i="4"/>
  <c r="E27" i="4" s="1"/>
  <c r="C31" i="4"/>
  <c r="E31" i="4" s="1"/>
  <c r="C34" i="4"/>
  <c r="E34" i="4" s="1"/>
  <c r="C36" i="4"/>
  <c r="E36" i="4" s="1"/>
  <c r="C48" i="4"/>
  <c r="E48" i="4" s="1"/>
  <c r="C66" i="4"/>
  <c r="E66" i="4" s="1"/>
  <c r="C70" i="4"/>
  <c r="E70" i="4" s="1"/>
  <c r="C54" i="4"/>
  <c r="E54" i="4" s="1"/>
  <c r="C59" i="4"/>
  <c r="E59" i="4" s="1"/>
  <c r="C57" i="4"/>
  <c r="E57" i="4" s="1"/>
  <c r="C44" i="4"/>
  <c r="E44" i="4" s="1"/>
  <c r="C82" i="4"/>
  <c r="E82" i="4" s="1"/>
  <c r="C84" i="4"/>
  <c r="E84" i="4" s="1"/>
  <c r="C102" i="4"/>
  <c r="E102" i="4" s="1"/>
  <c r="C108" i="4"/>
  <c r="E108" i="4" s="1"/>
  <c r="C111" i="4"/>
  <c r="E111" i="4" s="1"/>
  <c r="C47" i="4" l="1"/>
  <c r="E47" i="4" s="1"/>
  <c r="C101" i="4"/>
  <c r="E101" i="4" s="1"/>
  <c r="C65" i="4"/>
  <c r="E65" i="4" s="1"/>
  <c r="C39" i="4"/>
  <c r="E39" i="4" s="1"/>
  <c r="C43" i="4"/>
  <c r="E43" i="4" s="1"/>
  <c r="C69" i="4"/>
  <c r="C68" i="4" s="1"/>
  <c r="C26" i="4"/>
  <c r="E26" i="4" s="1"/>
  <c r="C53" i="4"/>
  <c r="E53" i="4" s="1"/>
  <c r="C14" i="4"/>
  <c r="E14" i="4" s="1"/>
  <c r="C89" i="4"/>
  <c r="C81" i="4"/>
  <c r="E81" i="4" s="1"/>
  <c r="C56" i="4"/>
  <c r="E56" i="4" s="1"/>
  <c r="C33" i="4"/>
  <c r="E33" i="4" s="1"/>
  <c r="E89" i="4" l="1"/>
  <c r="C86" i="4"/>
  <c r="E86" i="4" s="1"/>
  <c r="E69" i="4"/>
  <c r="C42" i="4"/>
  <c r="E42" i="4" s="1"/>
  <c r="C61" i="4"/>
  <c r="E61" i="4" s="1"/>
  <c r="E68" i="4"/>
  <c r="C38" i="4"/>
  <c r="C52" i="4"/>
  <c r="E52" i="4" s="1"/>
  <c r="C30" i="4"/>
  <c r="E30" i="4" s="1"/>
  <c r="C46" i="4"/>
  <c r="E46" i="4" s="1"/>
  <c r="E38" i="4" l="1"/>
  <c r="C13" i="4"/>
  <c r="E13" i="4" s="1"/>
  <c r="C80" i="4"/>
  <c r="E80" i="4" s="1"/>
  <c r="C79" i="4" l="1"/>
  <c r="E79" i="4" s="1"/>
  <c r="C113" i="4" l="1"/>
  <c r="E113" i="4" s="1"/>
</calcChain>
</file>

<file path=xl/sharedStrings.xml><?xml version="1.0" encoding="utf-8"?>
<sst xmlns="http://schemas.openxmlformats.org/spreadsheetml/2006/main" count="214" uniqueCount="203">
  <si>
    <t>Приложение 1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</si>
  <si>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</si>
  <si>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</si>
  <si>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</si>
  <si>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</si>
  <si>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</si>
  <si>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</si>
  <si>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</si>
  <si>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</si>
  <si>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</si>
  <si>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</si>
  <si>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</si>
  <si>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</si>
  <si>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</si>
  <si>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</si>
  <si>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</si>
  <si>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</si>
  <si>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</si>
  <si>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</si>
  <si>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</si>
  <si>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</si>
  <si>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</si>
  <si>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</si>
  <si>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</si>
  <si>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</si>
  <si>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</si>
  <si>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</si>
  <si>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000 2 02 01000 00 0000 151</t>
  </si>
  <si>
    <t>000 2 02 01001 00 0000 151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</si>
  <si>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</si>
  <si>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</si>
  <si>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</si>
  <si>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</si>
  <si>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</si>
  <si>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</si>
  <si>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</si>
  <si>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</si>
  <si>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</si>
  <si>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</si>
  <si>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</si>
  <si>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</si>
  <si>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</si>
  <si>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</si>
  <si>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</si>
  <si>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</si>
  <si>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</si>
  <si>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</si>
  <si>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</si>
  <si>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</si>
  <si>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</si>
  <si>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</si>
  <si>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</si>
  <si>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000 2 02 02999 10 0000 151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</si>
  <si>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</si>
  <si>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</si>
  <si>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</si>
  <si>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</si>
  <si>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</si>
  <si>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</si>
  <si>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</si>
  <si>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</si>
  <si>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</si>
  <si>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</si>
  <si>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</si>
  <si>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</si>
  <si>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</si>
  <si>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</si>
  <si>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</si>
  <si>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</si>
  <si>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</si>
  <si>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</si>
  <si>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</si>
  <si>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</si>
  <si>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</si>
  <si>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</si>
  <si>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</si>
  <si>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</si>
  <si>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</si>
  <si>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</si>
  <si>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</si>
  <si>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</si>
  <si>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</si>
  <si>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</si>
  <si>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</si>
  <si>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Субсидии бюджетам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</si>
  <si>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 , утвержденной постановлением Правительства Республики Коми от 25 мая 2011 года № 225</t>
  </si>
  <si>
    <t>Субсидии бюджетам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</si>
  <si>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</si>
  <si>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</si>
  <si>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</si>
  <si>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</si>
  <si>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</si>
  <si>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</si>
  <si>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Субсидии бюджетам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</si>
  <si>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</si>
  <si>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</si>
  <si>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</si>
  <si>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</si>
  <si>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</si>
  <si>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</si>
  <si>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</si>
  <si>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</si>
  <si>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</si>
  <si>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</si>
  <si>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</si>
  <si>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</si>
  <si>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</si>
  <si>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</si>
  <si>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Сумма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</si>
  <si>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</si>
  <si>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</si>
  <si>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</si>
  <si>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</si>
  <si>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</si>
  <si>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</si>
  <si>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</si>
  <si>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</si>
  <si>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</si>
  <si>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</si>
  <si>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</si>
  <si>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тыс. рублей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</si>
  <si>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</si>
  <si>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</si>
  <si>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</si>
  <si>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</si>
  <si>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</si>
  <si>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</si>
  <si>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2015 ГОД</t>
    </r>
  </si>
  <si>
    <t>000 1 14 02000 00 0000 000</t>
  </si>
  <si>
    <t>от 17 декабря 2014 года № 3-20/82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</si>
  <si>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</si>
  <si>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</si>
  <si>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</si>
  <si>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</si>
  <si>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</si>
  <si>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</si>
  <si>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</si>
  <si>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000 2 02 01001 13 0000 151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</si>
  <si>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</si>
  <si>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</si>
  <si>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</si>
  <si>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</si>
  <si>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</si>
  <si>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</si>
  <si>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</si>
  <si>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</si>
  <si>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</si>
  <si>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</si>
  <si>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</si>
  <si>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</si>
  <si>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</si>
  <si>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</si>
  <si>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</si>
  <si>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</si>
  <si>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</si>
  <si>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000 1 06 06033 13 0000 110</t>
  </si>
  <si>
    <t>000 1 06 06040 00 0000 110</t>
  </si>
  <si>
    <t>000 1 06 06043 13 0000 110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</si>
  <si>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</si>
  <si>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</si>
  <si>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</si>
  <si>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</si>
  <si>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</si>
  <si>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</si>
  <si>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</si>
  <si>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</si>
  <si>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</si>
  <si>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</si>
  <si>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</si>
  <si>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</si>
  <si>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</si>
  <si>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</si>
  <si>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</si>
  <si>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</si>
  <si>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</si>
  <si>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</si>
  <si>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</si>
  <si>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</si>
  <si>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Изменения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</si>
  <si>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</si>
  <si>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</si>
  <si>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000 1 06 06030 00 0000 110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</si>
  <si>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</si>
  <si>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</si>
  <si>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</si>
  <si>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</si>
  <si>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000 1 17 05050 13 0000 180</t>
  </si>
  <si>
    <t>Прочие неналоговые доходы бюджетов городских поселений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</si>
  <si>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</si>
  <si>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</si>
  <si>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</si>
  <si>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</si>
  <si>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</si>
  <si>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</si>
  <si>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</si>
  <si>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</si>
  <si>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</si>
  <si>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</si>
  <si>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</si>
  <si>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</si>
  <si>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</si>
  <si>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</si>
  <si>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от 23 декабря 2015 года № 3-28/109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</si>
</sst>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6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6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4" fillId="0" borderId="0" xfId="1" applyNumberFormat="1" applyFont="1" applyFill="1" applyBorder="1" applyAlignment="1">
      <alignment vertical="center"/>
    </xf>
    <xf numFmtId="167" fontId="4" fillId="0" borderId="0" xfId="1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/>
    <xf numFmtId="49" fontId="4" fillId="0" borderId="1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4" fontId="1" fillId="0" borderId="1" xfId="0" applyNumberFormat="1" applyFont="1" applyFill="1" applyBorder="1"/>
    <xf numFmtId="0" fontId="1" fillId="0" borderId="0" xfId="0" applyNumberFormat="1" applyFont="1" applyFill="1" applyAlignment="1">
      <alignment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top" wrapText="1"/>
    </xf>
    <xf numFmtId="166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center"/>
    </xf>
    <xf numFmtId="166" fontId="4" fillId="0" borderId="1" xfId="0" applyNumberFormat="1" applyFont="1" applyFill="1" applyBorder="1"/>
    <xf numFmtId="166" fontId="1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right"/>
    </xf>
    <xf numFmtId="166" fontId="1" fillId="2" borderId="1" xfId="0" applyNumberFormat="1" applyFont="1" applyFill="1" applyBorder="1" applyAlignment="1">
      <alignment horizontal="right"/>
    </xf>
    <xf numFmtId="166" fontId="4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166" fontId="1" fillId="3" borderId="1" xfId="0" applyNumberFormat="1" applyFont="1" applyFill="1" applyBorder="1" applyAlignment="1">
      <alignment horizontal="right"/>
    </xf>
    <xf numFmtId="0" fontId="1" fillId="3" borderId="0" xfId="0" applyFont="1" applyFill="1" applyBorder="1"/>
    <xf numFmtId="167" fontId="1" fillId="0" borderId="0" xfId="0" applyNumberFormat="1" applyFont="1" applyFill="1" applyBorder="1" applyAlignment="1">
      <alignment horizontal="center"/>
    </xf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66" fontId="1" fillId="3" borderId="1" xfId="0" applyNumberFormat="1" applyFont="1" applyFill="1" applyBorder="1" applyAlignment="1">
      <alignment horizontal="right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166" fontId="1" fillId="3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/>
    </xf>
    <xf numFmtId="166" fontId="1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3"/>
  <sheetViews>
    <sheetView tabSelected="1" view="pageBreakPreview" topLeftCell="B74" zoomScaleSheetLayoutView="100" workbookViewId="0">
      <selection activeCell="E114" sqref="E114"/>
    </sheetView>
  </sheetViews>
  <sheetFormatPr defaultColWidth="9" defaultRowHeight="15.75" x14ac:dyDescent="0.25"/>
  <cols>
    <col min="1" max="1" width="29.7109375" style="1" customWidth="1"/>
    <col min="2" max="2" width="157.5703125" style="1" customWidth="1"/>
    <col min="3" max="3" width="15.5703125" style="9" hidden="1" customWidth="1"/>
    <col min="4" max="4" width="13.28515625" style="1" hidden="1" customWidth="1"/>
    <col min="5" max="5" width="15" style="1" customWidth="1"/>
    <col min="6" max="16384" width="9" style="1"/>
  </cols>
  <sheetData>
    <row r="1" spans="1:7" x14ac:dyDescent="0.25">
      <c r="B1" s="73" t="s">
        <v>0</v>
      </c>
      <c r="C1" s="73"/>
      <c r="D1" s="73"/>
      <c r="E1" s="73"/>
    </row>
    <row r="2" spans="1:7" x14ac:dyDescent="0.25">
      <c r="B2" s="71" t="s">
        <v>102</v>
      </c>
      <c r="C2" s="71"/>
      <c r="D2" s="71"/>
      <c r="E2" s="71"/>
    </row>
    <row r="3" spans="1:7" x14ac:dyDescent="0.25">
      <c r="B3" s="71" t="s">
        <v>202</v>
      </c>
      <c r="C3" s="71"/>
      <c r="D3" s="71"/>
      <c r="E3" s="71"/>
    </row>
    <row r="4" spans="1:7" x14ac:dyDescent="0.25">
      <c r="B4" s="74" t="s">
        <v>0</v>
      </c>
      <c r="C4" s="74"/>
      <c r="D4" s="74"/>
      <c r="E4" s="74"/>
    </row>
    <row r="5" spans="1:7" x14ac:dyDescent="0.25">
      <c r="B5" s="75" t="s">
        <v>102</v>
      </c>
      <c r="C5" s="75"/>
      <c r="D5" s="75"/>
      <c r="E5" s="75"/>
    </row>
    <row r="6" spans="1:7" x14ac:dyDescent="0.25">
      <c r="B6" s="71" t="s">
        <v>129</v>
      </c>
      <c r="C6" s="71"/>
      <c r="D6" s="71"/>
      <c r="E6" s="71"/>
    </row>
    <row r="7" spans="1:7" x14ac:dyDescent="0.25">
      <c r="B7" s="65"/>
      <c r="C7" s="65"/>
      <c r="D7" s="65"/>
      <c r="E7" s="65"/>
    </row>
    <row r="8" spans="1:7" x14ac:dyDescent="0.25">
      <c r="C8" s="23"/>
      <c r="D8" s="10"/>
    </row>
    <row r="9" spans="1:7" x14ac:dyDescent="0.25">
      <c r="A9" s="72" t="s">
        <v>127</v>
      </c>
      <c r="B9" s="72"/>
      <c r="C9" s="72"/>
      <c r="D9" s="72"/>
      <c r="E9" s="72"/>
    </row>
    <row r="10" spans="1:7" x14ac:dyDescent="0.25">
      <c r="A10" s="66"/>
      <c r="B10" s="66"/>
      <c r="C10" s="15"/>
      <c r="D10" s="14"/>
    </row>
    <row r="11" spans="1:7" x14ac:dyDescent="0.25">
      <c r="A11" s="2"/>
      <c r="B11" s="3"/>
      <c r="E11" s="57" t="s">
        <v>120</v>
      </c>
    </row>
    <row r="12" spans="1:7" ht="47.25" x14ac:dyDescent="0.25">
      <c r="A12" s="61" t="s">
        <v>1</v>
      </c>
      <c r="B12" s="62" t="s">
        <v>2</v>
      </c>
      <c r="C12" s="63" t="s">
        <v>108</v>
      </c>
      <c r="D12" s="64" t="s">
        <v>178</v>
      </c>
      <c r="E12" s="64" t="s">
        <v>108</v>
      </c>
    </row>
    <row r="13" spans="1:7" x14ac:dyDescent="0.25">
      <c r="A13" s="24" t="s">
        <v>3</v>
      </c>
      <c r="B13" s="25" t="s">
        <v>36</v>
      </c>
      <c r="C13" s="41">
        <f>C14+C26+C20+C30+C38+C46+C61+C68+C52+C42+C76</f>
        <v>137907.9</v>
      </c>
      <c r="D13" s="41">
        <f>D14+D26+D20+D30+D38+D46+D61+D68+D52+D42+D76</f>
        <v>-7471</v>
      </c>
      <c r="E13" s="42">
        <f>C13+D13</f>
        <v>130436.9</v>
      </c>
    </row>
    <row r="14" spans="1:7" x14ac:dyDescent="0.25">
      <c r="A14" s="18" t="s">
        <v>4</v>
      </c>
      <c r="B14" s="19" t="s">
        <v>5</v>
      </c>
      <c r="C14" s="20">
        <f>C15</f>
        <v>107240</v>
      </c>
      <c r="D14" s="20">
        <f>D15</f>
        <v>-5900</v>
      </c>
      <c r="E14" s="42">
        <f t="shared" ref="E14:E84" si="0">C14+D14</f>
        <v>101340</v>
      </c>
    </row>
    <row r="15" spans="1:7" x14ac:dyDescent="0.25">
      <c r="A15" s="11" t="s">
        <v>6</v>
      </c>
      <c r="B15" s="4" t="s">
        <v>7</v>
      </c>
      <c r="C15" s="16">
        <f>C16+C17+C18+C19</f>
        <v>107240</v>
      </c>
      <c r="D15" s="16">
        <f>D16+D17+D18+D19</f>
        <v>-5900</v>
      </c>
      <c r="E15" s="17">
        <f t="shared" si="0"/>
        <v>101340</v>
      </c>
      <c r="G15" s="6"/>
    </row>
    <row r="16" spans="1:7" ht="31.5" x14ac:dyDescent="0.25">
      <c r="A16" s="11" t="s">
        <v>8</v>
      </c>
      <c r="B16" s="5" t="s">
        <v>175</v>
      </c>
      <c r="C16" s="16">
        <v>106300</v>
      </c>
      <c r="D16" s="16">
        <v>-5900</v>
      </c>
      <c r="E16" s="17">
        <f t="shared" si="0"/>
        <v>100400</v>
      </c>
      <c r="G16" s="6"/>
    </row>
    <row r="17" spans="1:7" ht="47.25" x14ac:dyDescent="0.25">
      <c r="A17" s="11" t="s">
        <v>9</v>
      </c>
      <c r="B17" s="5" t="s">
        <v>179</v>
      </c>
      <c r="C17" s="16">
        <v>380</v>
      </c>
      <c r="D17" s="16">
        <v>-10</v>
      </c>
      <c r="E17" s="17">
        <f t="shared" si="0"/>
        <v>370</v>
      </c>
      <c r="G17" s="6"/>
    </row>
    <row r="18" spans="1:7" x14ac:dyDescent="0.25">
      <c r="A18" s="11" t="s">
        <v>10</v>
      </c>
      <c r="B18" s="5" t="s">
        <v>201</v>
      </c>
      <c r="C18" s="16">
        <v>560</v>
      </c>
      <c r="D18" s="16">
        <v>10</v>
      </c>
      <c r="E18" s="17">
        <f t="shared" si="0"/>
        <v>570</v>
      </c>
      <c r="G18" s="6"/>
    </row>
    <row r="19" spans="1:7" ht="47.25" hidden="1" x14ac:dyDescent="0.25">
      <c r="A19" s="11" t="s">
        <v>11</v>
      </c>
      <c r="B19" s="5" t="s">
        <v>75</v>
      </c>
      <c r="C19" s="16"/>
      <c r="D19" s="16"/>
      <c r="E19" s="17">
        <f t="shared" si="0"/>
        <v>0</v>
      </c>
      <c r="G19" s="6"/>
    </row>
    <row r="20" spans="1:7" x14ac:dyDescent="0.25">
      <c r="A20" s="18" t="s">
        <v>103</v>
      </c>
      <c r="B20" s="19" t="s">
        <v>104</v>
      </c>
      <c r="C20" s="20">
        <f>C21</f>
        <v>699.9</v>
      </c>
      <c r="D20" s="20">
        <f>D21</f>
        <v>0</v>
      </c>
      <c r="E20" s="42">
        <f t="shared" si="0"/>
        <v>699.9</v>
      </c>
      <c r="G20" s="6"/>
    </row>
    <row r="21" spans="1:7" x14ac:dyDescent="0.25">
      <c r="A21" s="11" t="s">
        <v>105</v>
      </c>
      <c r="B21" s="5" t="s">
        <v>106</v>
      </c>
      <c r="C21" s="16">
        <f>C24+C22+C23+C25</f>
        <v>699.9</v>
      </c>
      <c r="D21" s="16">
        <f>D24+D22+D23+D25</f>
        <v>0</v>
      </c>
      <c r="E21" s="17">
        <f t="shared" si="0"/>
        <v>699.9</v>
      </c>
      <c r="G21" s="6"/>
    </row>
    <row r="22" spans="1:7" ht="31.5" customHeight="1" x14ac:dyDescent="0.25">
      <c r="A22" s="45" t="s">
        <v>109</v>
      </c>
      <c r="B22" s="5" t="s">
        <v>110</v>
      </c>
      <c r="C22" s="16">
        <v>267</v>
      </c>
      <c r="D22" s="16"/>
      <c r="E22" s="17">
        <f t="shared" si="0"/>
        <v>267</v>
      </c>
      <c r="G22" s="6"/>
    </row>
    <row r="23" spans="1:7" ht="47.25" x14ac:dyDescent="0.25">
      <c r="A23" s="45" t="s">
        <v>111</v>
      </c>
      <c r="B23" s="5" t="s">
        <v>112</v>
      </c>
      <c r="C23" s="16">
        <v>6</v>
      </c>
      <c r="D23" s="16"/>
      <c r="E23" s="17">
        <f t="shared" si="0"/>
        <v>6</v>
      </c>
      <c r="G23" s="6"/>
    </row>
    <row r="24" spans="1:7" ht="31.5" customHeight="1" x14ac:dyDescent="0.25">
      <c r="A24" s="45" t="s">
        <v>107</v>
      </c>
      <c r="B24" s="5" t="s">
        <v>140</v>
      </c>
      <c r="C24" s="16">
        <v>426.9</v>
      </c>
      <c r="D24" s="16"/>
      <c r="E24" s="17">
        <f t="shared" si="0"/>
        <v>426.9</v>
      </c>
      <c r="G24" s="6"/>
    </row>
    <row r="25" spans="1:7" ht="31.5" hidden="1" x14ac:dyDescent="0.25">
      <c r="A25" s="45" t="s">
        <v>113</v>
      </c>
      <c r="B25" s="5" t="s">
        <v>114</v>
      </c>
      <c r="C25" s="16"/>
      <c r="D25" s="16"/>
      <c r="E25" s="17">
        <f t="shared" si="0"/>
        <v>0</v>
      </c>
      <c r="G25" s="6"/>
    </row>
    <row r="26" spans="1:7" hidden="1" x14ac:dyDescent="0.25">
      <c r="A26" s="18" t="s">
        <v>12</v>
      </c>
      <c r="B26" s="26" t="s">
        <v>13</v>
      </c>
      <c r="C26" s="20">
        <f>C27</f>
        <v>0</v>
      </c>
      <c r="D26" s="20">
        <f>D27</f>
        <v>0</v>
      </c>
      <c r="E26" s="17">
        <f t="shared" si="0"/>
        <v>0</v>
      </c>
    </row>
    <row r="27" spans="1:7" hidden="1" x14ac:dyDescent="0.25">
      <c r="A27" s="11" t="s">
        <v>74</v>
      </c>
      <c r="B27" s="4" t="s">
        <v>14</v>
      </c>
      <c r="C27" s="16">
        <f>C29+C28</f>
        <v>0</v>
      </c>
      <c r="D27" s="16">
        <f>D29+D28</f>
        <v>0</v>
      </c>
      <c r="E27" s="17">
        <f t="shared" si="0"/>
        <v>0</v>
      </c>
    </row>
    <row r="28" spans="1:7" hidden="1" x14ac:dyDescent="0.25">
      <c r="A28" s="11" t="s">
        <v>72</v>
      </c>
      <c r="B28" s="4" t="s">
        <v>14</v>
      </c>
      <c r="C28" s="16"/>
      <c r="D28" s="16"/>
      <c r="E28" s="17">
        <f t="shared" si="0"/>
        <v>0</v>
      </c>
    </row>
    <row r="29" spans="1:7" hidden="1" x14ac:dyDescent="0.25">
      <c r="A29" s="11" t="s">
        <v>61</v>
      </c>
      <c r="B29" s="8" t="s">
        <v>62</v>
      </c>
      <c r="C29" s="16"/>
      <c r="D29" s="16"/>
      <c r="E29" s="17">
        <f t="shared" si="0"/>
        <v>0</v>
      </c>
      <c r="G29" s="6"/>
    </row>
    <row r="30" spans="1:7" x14ac:dyDescent="0.25">
      <c r="A30" s="18" t="s">
        <v>15</v>
      </c>
      <c r="B30" s="26" t="s">
        <v>16</v>
      </c>
      <c r="C30" s="20">
        <f>C31+C33</f>
        <v>18738</v>
      </c>
      <c r="D30" s="20">
        <f>D31+D33</f>
        <v>-300</v>
      </c>
      <c r="E30" s="42">
        <f t="shared" si="0"/>
        <v>18438</v>
      </c>
    </row>
    <row r="31" spans="1:7" x14ac:dyDescent="0.25">
      <c r="A31" s="12" t="s">
        <v>17</v>
      </c>
      <c r="B31" s="7" t="s">
        <v>18</v>
      </c>
      <c r="C31" s="16">
        <f>C32</f>
        <v>5300</v>
      </c>
      <c r="D31" s="16">
        <f>D32</f>
        <v>-300</v>
      </c>
      <c r="E31" s="17">
        <f t="shared" si="0"/>
        <v>5000</v>
      </c>
    </row>
    <row r="32" spans="1:7" ht="15.75" customHeight="1" x14ac:dyDescent="0.25">
      <c r="A32" s="12" t="s">
        <v>153</v>
      </c>
      <c r="B32" s="7" t="s">
        <v>154</v>
      </c>
      <c r="C32" s="16">
        <v>5300</v>
      </c>
      <c r="D32" s="16">
        <v>-300</v>
      </c>
      <c r="E32" s="17">
        <f t="shared" si="0"/>
        <v>5000</v>
      </c>
    </row>
    <row r="33" spans="1:5" s="56" customFormat="1" x14ac:dyDescent="0.25">
      <c r="A33" s="53" t="s">
        <v>19</v>
      </c>
      <c r="B33" s="54" t="s">
        <v>20</v>
      </c>
      <c r="C33" s="55">
        <f>C34+C36</f>
        <v>13438</v>
      </c>
      <c r="D33" s="55">
        <f>D34+D36</f>
        <v>0</v>
      </c>
      <c r="E33" s="17">
        <f t="shared" si="0"/>
        <v>13438</v>
      </c>
    </row>
    <row r="34" spans="1:5" s="56" customFormat="1" x14ac:dyDescent="0.25">
      <c r="A34" s="53" t="s">
        <v>181</v>
      </c>
      <c r="B34" s="54" t="s">
        <v>158</v>
      </c>
      <c r="C34" s="55">
        <f>C35</f>
        <v>10615</v>
      </c>
      <c r="D34" s="55">
        <f>D35</f>
        <v>0</v>
      </c>
      <c r="E34" s="17">
        <f t="shared" si="0"/>
        <v>10615</v>
      </c>
    </row>
    <row r="35" spans="1:5" s="56" customFormat="1" x14ac:dyDescent="0.25">
      <c r="A35" s="53" t="s">
        <v>155</v>
      </c>
      <c r="B35" s="54" t="s">
        <v>159</v>
      </c>
      <c r="C35" s="55">
        <v>10615</v>
      </c>
      <c r="D35" s="55"/>
      <c r="E35" s="17">
        <f t="shared" si="0"/>
        <v>10615</v>
      </c>
    </row>
    <row r="36" spans="1:5" s="56" customFormat="1" x14ac:dyDescent="0.25">
      <c r="A36" s="53" t="s">
        <v>156</v>
      </c>
      <c r="B36" s="54" t="s">
        <v>160</v>
      </c>
      <c r="C36" s="55">
        <f>C37</f>
        <v>2823</v>
      </c>
      <c r="D36" s="55">
        <f>D37</f>
        <v>0</v>
      </c>
      <c r="E36" s="17">
        <f t="shared" si="0"/>
        <v>2823</v>
      </c>
    </row>
    <row r="37" spans="1:5" s="56" customFormat="1" x14ac:dyDescent="0.25">
      <c r="A37" s="53" t="s">
        <v>157</v>
      </c>
      <c r="B37" s="54" t="s">
        <v>161</v>
      </c>
      <c r="C37" s="55">
        <v>2823</v>
      </c>
      <c r="D37" s="55"/>
      <c r="E37" s="17">
        <f t="shared" si="0"/>
        <v>2823</v>
      </c>
    </row>
    <row r="38" spans="1:5" x14ac:dyDescent="0.25">
      <c r="A38" s="27" t="s">
        <v>94</v>
      </c>
      <c r="B38" s="28" t="s">
        <v>95</v>
      </c>
      <c r="C38" s="20">
        <f t="shared" ref="C38:D40" si="1">C39</f>
        <v>40</v>
      </c>
      <c r="D38" s="20">
        <f t="shared" si="1"/>
        <v>0</v>
      </c>
      <c r="E38" s="42">
        <f t="shared" si="0"/>
        <v>40</v>
      </c>
    </row>
    <row r="39" spans="1:5" x14ac:dyDescent="0.25">
      <c r="A39" s="11" t="s">
        <v>96</v>
      </c>
      <c r="B39" s="7" t="s">
        <v>99</v>
      </c>
      <c r="C39" s="16">
        <f t="shared" si="1"/>
        <v>40</v>
      </c>
      <c r="D39" s="16">
        <f t="shared" si="1"/>
        <v>0</v>
      </c>
      <c r="E39" s="17">
        <f t="shared" si="0"/>
        <v>40</v>
      </c>
    </row>
    <row r="40" spans="1:5" ht="31.5" x14ac:dyDescent="0.25">
      <c r="A40" s="11" t="s">
        <v>97</v>
      </c>
      <c r="B40" s="7" t="s">
        <v>100</v>
      </c>
      <c r="C40" s="16">
        <f t="shared" si="1"/>
        <v>40</v>
      </c>
      <c r="D40" s="16">
        <f t="shared" si="1"/>
        <v>0</v>
      </c>
      <c r="E40" s="17">
        <f t="shared" si="0"/>
        <v>40</v>
      </c>
    </row>
    <row r="41" spans="1:5" ht="34.5" customHeight="1" x14ac:dyDescent="0.25">
      <c r="A41" s="11" t="s">
        <v>98</v>
      </c>
      <c r="B41" s="7" t="s">
        <v>101</v>
      </c>
      <c r="C41" s="16">
        <v>40</v>
      </c>
      <c r="D41" s="16"/>
      <c r="E41" s="17">
        <f t="shared" si="0"/>
        <v>40</v>
      </c>
    </row>
    <row r="42" spans="1:5" hidden="1" x14ac:dyDescent="0.25">
      <c r="A42" s="46" t="s">
        <v>53</v>
      </c>
      <c r="B42" s="47" t="s">
        <v>54</v>
      </c>
      <c r="C42" s="50">
        <f t="shared" ref="C42:D44" si="2">C43</f>
        <v>0</v>
      </c>
      <c r="D42" s="50">
        <f t="shared" si="2"/>
        <v>0</v>
      </c>
      <c r="E42" s="67">
        <f t="shared" si="0"/>
        <v>0</v>
      </c>
    </row>
    <row r="43" spans="1:5" hidden="1" x14ac:dyDescent="0.25">
      <c r="A43" s="48" t="s">
        <v>55</v>
      </c>
      <c r="B43" s="49" t="s">
        <v>56</v>
      </c>
      <c r="C43" s="51">
        <f t="shared" si="2"/>
        <v>0</v>
      </c>
      <c r="D43" s="51">
        <f t="shared" si="2"/>
        <v>0</v>
      </c>
      <c r="E43" s="67">
        <f t="shared" si="0"/>
        <v>0</v>
      </c>
    </row>
    <row r="44" spans="1:5" hidden="1" x14ac:dyDescent="0.25">
      <c r="A44" s="48" t="s">
        <v>57</v>
      </c>
      <c r="B44" s="49" t="s">
        <v>58</v>
      </c>
      <c r="C44" s="51">
        <f t="shared" si="2"/>
        <v>0</v>
      </c>
      <c r="D44" s="51">
        <f t="shared" si="2"/>
        <v>0</v>
      </c>
      <c r="E44" s="67">
        <f t="shared" si="0"/>
        <v>0</v>
      </c>
    </row>
    <row r="45" spans="1:5" hidden="1" x14ac:dyDescent="0.25">
      <c r="A45" s="48" t="s">
        <v>59</v>
      </c>
      <c r="B45" s="49" t="s">
        <v>60</v>
      </c>
      <c r="C45" s="51"/>
      <c r="D45" s="51"/>
      <c r="E45" s="67">
        <f t="shared" si="0"/>
        <v>0</v>
      </c>
    </row>
    <row r="46" spans="1:5" x14ac:dyDescent="0.25">
      <c r="A46" s="18" t="s">
        <v>21</v>
      </c>
      <c r="B46" s="26" t="s">
        <v>200</v>
      </c>
      <c r="C46" s="20">
        <f t="shared" ref="C46:D48" si="3">C47</f>
        <v>9986</v>
      </c>
      <c r="D46" s="20">
        <f t="shared" si="3"/>
        <v>-491</v>
      </c>
      <c r="E46" s="42">
        <f t="shared" si="0"/>
        <v>9495</v>
      </c>
    </row>
    <row r="47" spans="1:5" ht="48" customHeight="1" x14ac:dyDescent="0.25">
      <c r="A47" s="11" t="s">
        <v>22</v>
      </c>
      <c r="B47" s="30" t="s">
        <v>48</v>
      </c>
      <c r="C47" s="16">
        <f>C48+C50</f>
        <v>9986</v>
      </c>
      <c r="D47" s="16">
        <f>D48+D50</f>
        <v>-491</v>
      </c>
      <c r="E47" s="17">
        <f t="shared" si="0"/>
        <v>9495</v>
      </c>
    </row>
    <row r="48" spans="1:5" ht="31.5" customHeight="1" x14ac:dyDescent="0.25">
      <c r="A48" s="11" t="s">
        <v>23</v>
      </c>
      <c r="B48" s="30" t="s">
        <v>29</v>
      </c>
      <c r="C48" s="16">
        <f t="shared" si="3"/>
        <v>9500</v>
      </c>
      <c r="D48" s="16">
        <f t="shared" si="3"/>
        <v>-500</v>
      </c>
      <c r="E48" s="17">
        <f t="shared" si="0"/>
        <v>9000</v>
      </c>
    </row>
    <row r="49" spans="1:5" ht="31.5" x14ac:dyDescent="0.25">
      <c r="A49" s="11" t="s">
        <v>151</v>
      </c>
      <c r="B49" s="30" t="s">
        <v>152</v>
      </c>
      <c r="C49" s="16">
        <v>9500</v>
      </c>
      <c r="D49" s="16">
        <v>-500</v>
      </c>
      <c r="E49" s="17">
        <f t="shared" si="0"/>
        <v>9000</v>
      </c>
    </row>
    <row r="50" spans="1:5" ht="31.5" x14ac:dyDescent="0.25">
      <c r="A50" s="11" t="s">
        <v>121</v>
      </c>
      <c r="B50" s="30" t="s">
        <v>122</v>
      </c>
      <c r="C50" s="16">
        <f>C51</f>
        <v>486</v>
      </c>
      <c r="D50" s="16">
        <f>D51</f>
        <v>9</v>
      </c>
      <c r="E50" s="17">
        <f t="shared" si="0"/>
        <v>495</v>
      </c>
    </row>
    <row r="51" spans="1:5" ht="31.5" x14ac:dyDescent="0.25">
      <c r="A51" s="11" t="s">
        <v>149</v>
      </c>
      <c r="B51" s="30" t="s">
        <v>150</v>
      </c>
      <c r="C51" s="16">
        <v>486</v>
      </c>
      <c r="D51" s="16">
        <v>9</v>
      </c>
      <c r="E51" s="17">
        <f t="shared" si="0"/>
        <v>495</v>
      </c>
    </row>
    <row r="52" spans="1:5" x14ac:dyDescent="0.25">
      <c r="A52" s="29" t="s">
        <v>73</v>
      </c>
      <c r="B52" s="26" t="s">
        <v>63</v>
      </c>
      <c r="C52" s="20">
        <f>C53+C56</f>
        <v>121</v>
      </c>
      <c r="D52" s="20">
        <f>D53+D56</f>
        <v>33</v>
      </c>
      <c r="E52" s="42">
        <f t="shared" si="0"/>
        <v>154</v>
      </c>
    </row>
    <row r="53" spans="1:5" hidden="1" x14ac:dyDescent="0.25">
      <c r="A53" s="11" t="s">
        <v>68</v>
      </c>
      <c r="B53" s="30" t="s">
        <v>64</v>
      </c>
      <c r="C53" s="16">
        <f>C54</f>
        <v>0</v>
      </c>
      <c r="D53" s="16">
        <f>D54</f>
        <v>0</v>
      </c>
      <c r="E53" s="17">
        <f t="shared" si="0"/>
        <v>0</v>
      </c>
    </row>
    <row r="54" spans="1:5" hidden="1" x14ac:dyDescent="0.25">
      <c r="A54" s="11" t="s">
        <v>69</v>
      </c>
      <c r="B54" s="30" t="s">
        <v>65</v>
      </c>
      <c r="C54" s="16">
        <f>C55</f>
        <v>0</v>
      </c>
      <c r="D54" s="16">
        <f>D55</f>
        <v>0</v>
      </c>
      <c r="E54" s="17">
        <f t="shared" si="0"/>
        <v>0</v>
      </c>
    </row>
    <row r="55" spans="1:5" hidden="1" x14ac:dyDescent="0.25">
      <c r="A55" s="11" t="s">
        <v>173</v>
      </c>
      <c r="B55" s="30" t="s">
        <v>174</v>
      </c>
      <c r="C55" s="16"/>
      <c r="D55" s="16"/>
      <c r="E55" s="17">
        <f t="shared" si="0"/>
        <v>0</v>
      </c>
    </row>
    <row r="56" spans="1:5" x14ac:dyDescent="0.25">
      <c r="A56" s="11" t="s">
        <v>70</v>
      </c>
      <c r="B56" s="30" t="s">
        <v>66</v>
      </c>
      <c r="C56" s="16">
        <f>C59+C57</f>
        <v>121</v>
      </c>
      <c r="D56" s="16">
        <f>D59+D57</f>
        <v>33</v>
      </c>
      <c r="E56" s="17">
        <f t="shared" si="0"/>
        <v>154</v>
      </c>
    </row>
    <row r="57" spans="1:5" x14ac:dyDescent="0.25">
      <c r="A57" s="11" t="s">
        <v>91</v>
      </c>
      <c r="B57" s="30" t="s">
        <v>92</v>
      </c>
      <c r="C57" s="16">
        <f>C58</f>
        <v>121</v>
      </c>
      <c r="D57" s="16">
        <f>D58</f>
        <v>33</v>
      </c>
      <c r="E57" s="17">
        <f t="shared" si="0"/>
        <v>154</v>
      </c>
    </row>
    <row r="58" spans="1:5" x14ac:dyDescent="0.25">
      <c r="A58" s="11" t="s">
        <v>147</v>
      </c>
      <c r="B58" s="30" t="s">
        <v>148</v>
      </c>
      <c r="C58" s="16">
        <v>121</v>
      </c>
      <c r="D58" s="16">
        <v>33</v>
      </c>
      <c r="E58" s="17">
        <f t="shared" si="0"/>
        <v>154</v>
      </c>
    </row>
    <row r="59" spans="1:5" hidden="1" x14ac:dyDescent="0.25">
      <c r="A59" s="11" t="s">
        <v>71</v>
      </c>
      <c r="B59" s="30" t="s">
        <v>67</v>
      </c>
      <c r="C59" s="16">
        <f>C60</f>
        <v>0</v>
      </c>
      <c r="D59" s="16">
        <f>D60</f>
        <v>0</v>
      </c>
      <c r="E59" s="17">
        <f t="shared" si="0"/>
        <v>0</v>
      </c>
    </row>
    <row r="60" spans="1:5" hidden="1" x14ac:dyDescent="0.25">
      <c r="A60" s="11" t="s">
        <v>171</v>
      </c>
      <c r="B60" s="30" t="s">
        <v>172</v>
      </c>
      <c r="C60" s="16"/>
      <c r="D60" s="16"/>
      <c r="E60" s="17">
        <f t="shared" si="0"/>
        <v>0</v>
      </c>
    </row>
    <row r="61" spans="1:5" x14ac:dyDescent="0.25">
      <c r="A61" s="18" t="s">
        <v>33</v>
      </c>
      <c r="B61" s="26" t="s">
        <v>34</v>
      </c>
      <c r="C61" s="42">
        <f>C65+C62</f>
        <v>1002</v>
      </c>
      <c r="D61" s="42">
        <f>D65+D62</f>
        <v>-958</v>
      </c>
      <c r="E61" s="42">
        <f t="shared" si="0"/>
        <v>44</v>
      </c>
    </row>
    <row r="62" spans="1:5" ht="31.5" hidden="1" x14ac:dyDescent="0.25">
      <c r="A62" s="11" t="s">
        <v>128</v>
      </c>
      <c r="B62" s="4" t="s">
        <v>124</v>
      </c>
      <c r="C62" s="17">
        <f>C63</f>
        <v>2</v>
      </c>
      <c r="D62" s="17">
        <f>D63</f>
        <v>-2</v>
      </c>
      <c r="E62" s="17">
        <f t="shared" si="0"/>
        <v>0</v>
      </c>
    </row>
    <row r="63" spans="1:5" ht="47.25" hidden="1" customHeight="1" x14ac:dyDescent="0.25">
      <c r="A63" s="11" t="s">
        <v>145</v>
      </c>
      <c r="B63" s="4" t="s">
        <v>146</v>
      </c>
      <c r="C63" s="17">
        <f>C64</f>
        <v>2</v>
      </c>
      <c r="D63" s="17">
        <f>D64</f>
        <v>-2</v>
      </c>
      <c r="E63" s="17">
        <f t="shared" si="0"/>
        <v>0</v>
      </c>
    </row>
    <row r="64" spans="1:5" ht="48.75" hidden="1" customHeight="1" x14ac:dyDescent="0.25">
      <c r="A64" s="11" t="s">
        <v>143</v>
      </c>
      <c r="B64" s="4" t="s">
        <v>144</v>
      </c>
      <c r="C64" s="17">
        <v>2</v>
      </c>
      <c r="D64" s="17">
        <v>-2</v>
      </c>
      <c r="E64" s="17">
        <f t="shared" si="0"/>
        <v>0</v>
      </c>
    </row>
    <row r="65" spans="1:5" x14ac:dyDescent="0.25">
      <c r="A65" s="45" t="s">
        <v>38</v>
      </c>
      <c r="B65" s="30" t="s">
        <v>123</v>
      </c>
      <c r="C65" s="17">
        <f t="shared" ref="C65:D66" si="4">C66</f>
        <v>1000</v>
      </c>
      <c r="D65" s="17">
        <f t="shared" si="4"/>
        <v>-956</v>
      </c>
      <c r="E65" s="17">
        <f t="shared" si="0"/>
        <v>44</v>
      </c>
    </row>
    <row r="66" spans="1:5" x14ac:dyDescent="0.25">
      <c r="A66" s="45" t="s">
        <v>37</v>
      </c>
      <c r="B66" s="30" t="s">
        <v>35</v>
      </c>
      <c r="C66" s="17">
        <f t="shared" si="4"/>
        <v>1000</v>
      </c>
      <c r="D66" s="17">
        <f t="shared" si="4"/>
        <v>-956</v>
      </c>
      <c r="E66" s="17">
        <f t="shared" si="0"/>
        <v>44</v>
      </c>
    </row>
    <row r="67" spans="1:5" ht="15.75" customHeight="1" x14ac:dyDescent="0.25">
      <c r="A67" s="45" t="s">
        <v>141</v>
      </c>
      <c r="B67" s="30" t="s">
        <v>142</v>
      </c>
      <c r="C67" s="17">
        <v>1000</v>
      </c>
      <c r="D67" s="17">
        <v>-956</v>
      </c>
      <c r="E67" s="17">
        <f t="shared" si="0"/>
        <v>44</v>
      </c>
    </row>
    <row r="68" spans="1:5" x14ac:dyDescent="0.25">
      <c r="A68" s="18" t="s">
        <v>76</v>
      </c>
      <c r="B68" s="26" t="s">
        <v>77</v>
      </c>
      <c r="C68" s="20">
        <f>C69+C74+C72</f>
        <v>56</v>
      </c>
      <c r="D68" s="20">
        <f>D69+D74+D72</f>
        <v>71</v>
      </c>
      <c r="E68" s="42">
        <f t="shared" si="0"/>
        <v>127</v>
      </c>
    </row>
    <row r="69" spans="1:5" hidden="1" x14ac:dyDescent="0.25">
      <c r="A69" s="45" t="s">
        <v>78</v>
      </c>
      <c r="B69" s="30" t="s">
        <v>79</v>
      </c>
      <c r="C69" s="16">
        <f t="shared" ref="C69:D70" si="5">C70</f>
        <v>0</v>
      </c>
      <c r="D69" s="16">
        <f t="shared" si="5"/>
        <v>0</v>
      </c>
      <c r="E69" s="17">
        <f t="shared" si="0"/>
        <v>0</v>
      </c>
    </row>
    <row r="70" spans="1:5" ht="31.5" hidden="1" x14ac:dyDescent="0.25">
      <c r="A70" s="45" t="s">
        <v>80</v>
      </c>
      <c r="B70" s="30" t="s">
        <v>81</v>
      </c>
      <c r="C70" s="16">
        <f t="shared" si="5"/>
        <v>0</v>
      </c>
      <c r="D70" s="16">
        <f t="shared" si="5"/>
        <v>0</v>
      </c>
      <c r="E70" s="17">
        <f t="shared" si="0"/>
        <v>0</v>
      </c>
    </row>
    <row r="71" spans="1:5" ht="31.5" hidden="1" x14ac:dyDescent="0.25">
      <c r="A71" s="45" t="s">
        <v>82</v>
      </c>
      <c r="B71" s="30" t="s">
        <v>83</v>
      </c>
      <c r="C71" s="16"/>
      <c r="D71" s="16"/>
      <c r="E71" s="17">
        <f t="shared" si="0"/>
        <v>0</v>
      </c>
    </row>
    <row r="72" spans="1:5" ht="31.5" x14ac:dyDescent="0.25">
      <c r="A72" s="45" t="s">
        <v>192</v>
      </c>
      <c r="B72" s="30" t="s">
        <v>193</v>
      </c>
      <c r="C72" s="16">
        <f>C73</f>
        <v>13</v>
      </c>
      <c r="D72" s="16">
        <f>D73</f>
        <v>0</v>
      </c>
      <c r="E72" s="17">
        <f t="shared" si="0"/>
        <v>13</v>
      </c>
    </row>
    <row r="73" spans="1:5" ht="31.5" x14ac:dyDescent="0.25">
      <c r="A73" s="45" t="s">
        <v>194</v>
      </c>
      <c r="B73" s="30" t="s">
        <v>195</v>
      </c>
      <c r="C73" s="16">
        <v>13</v>
      </c>
      <c r="D73" s="16"/>
      <c r="E73" s="17">
        <f t="shared" si="0"/>
        <v>13</v>
      </c>
    </row>
    <row r="74" spans="1:5" x14ac:dyDescent="0.25">
      <c r="A74" s="45" t="s">
        <v>188</v>
      </c>
      <c r="B74" s="30" t="s">
        <v>189</v>
      </c>
      <c r="C74" s="16">
        <f>C75</f>
        <v>43</v>
      </c>
      <c r="D74" s="16">
        <f>D75</f>
        <v>71</v>
      </c>
      <c r="E74" s="17">
        <f t="shared" si="0"/>
        <v>114</v>
      </c>
    </row>
    <row r="75" spans="1:5" x14ac:dyDescent="0.25">
      <c r="A75" s="45" t="s">
        <v>190</v>
      </c>
      <c r="B75" s="30" t="s">
        <v>191</v>
      </c>
      <c r="C75" s="16">
        <v>43</v>
      </c>
      <c r="D75" s="16">
        <v>71</v>
      </c>
      <c r="E75" s="17">
        <f t="shared" si="0"/>
        <v>114</v>
      </c>
    </row>
    <row r="76" spans="1:5" s="21" customFormat="1" x14ac:dyDescent="0.25">
      <c r="A76" s="68" t="s">
        <v>182</v>
      </c>
      <c r="B76" s="69" t="s">
        <v>183</v>
      </c>
      <c r="C76" s="20">
        <f>C77</f>
        <v>25</v>
      </c>
      <c r="D76" s="20">
        <f>D77</f>
        <v>74</v>
      </c>
      <c r="E76" s="42">
        <f t="shared" si="0"/>
        <v>99</v>
      </c>
    </row>
    <row r="77" spans="1:5" x14ac:dyDescent="0.25">
      <c r="A77" s="45" t="s">
        <v>184</v>
      </c>
      <c r="B77" s="30" t="s">
        <v>185</v>
      </c>
      <c r="C77" s="16">
        <f>C78</f>
        <v>25</v>
      </c>
      <c r="D77" s="16">
        <f>D78</f>
        <v>74</v>
      </c>
      <c r="E77" s="17">
        <f t="shared" si="0"/>
        <v>99</v>
      </c>
    </row>
    <row r="78" spans="1:5" x14ac:dyDescent="0.25">
      <c r="A78" s="45" t="s">
        <v>186</v>
      </c>
      <c r="B78" s="30" t="s">
        <v>187</v>
      </c>
      <c r="C78" s="16">
        <v>25</v>
      </c>
      <c r="D78" s="16">
        <v>74</v>
      </c>
      <c r="E78" s="17">
        <f t="shared" si="0"/>
        <v>99</v>
      </c>
    </row>
    <row r="79" spans="1:5" x14ac:dyDescent="0.25">
      <c r="A79" s="24" t="s">
        <v>24</v>
      </c>
      <c r="B79" s="25" t="s">
        <v>25</v>
      </c>
      <c r="C79" s="20">
        <f>C80+C108+C111</f>
        <v>44295.100000000006</v>
      </c>
      <c r="D79" s="20">
        <f>D80+D108+D111</f>
        <v>0</v>
      </c>
      <c r="E79" s="42">
        <f t="shared" si="0"/>
        <v>44295.100000000006</v>
      </c>
    </row>
    <row r="80" spans="1:5" ht="16.5" customHeight="1" x14ac:dyDescent="0.25">
      <c r="A80" s="18" t="s">
        <v>26</v>
      </c>
      <c r="B80" s="19" t="s">
        <v>139</v>
      </c>
      <c r="C80" s="20">
        <f>C81+C86+C101+C98</f>
        <v>44062.8</v>
      </c>
      <c r="D80" s="20">
        <f>D81+D86+D101+D98</f>
        <v>0</v>
      </c>
      <c r="E80" s="42">
        <f t="shared" si="0"/>
        <v>44062.8</v>
      </c>
    </row>
    <row r="81" spans="1:5" s="21" customFormat="1" x14ac:dyDescent="0.25">
      <c r="A81" s="18" t="s">
        <v>27</v>
      </c>
      <c r="B81" s="26" t="s">
        <v>47</v>
      </c>
      <c r="C81" s="20">
        <f>C82+C84</f>
        <v>1248.5999999999999</v>
      </c>
      <c r="D81" s="20">
        <f>D82+D84</f>
        <v>0</v>
      </c>
      <c r="E81" s="42">
        <f t="shared" si="0"/>
        <v>1248.5999999999999</v>
      </c>
    </row>
    <row r="82" spans="1:5" x14ac:dyDescent="0.25">
      <c r="A82" s="11" t="s">
        <v>28</v>
      </c>
      <c r="B82" s="4" t="s">
        <v>176</v>
      </c>
      <c r="C82" s="16">
        <f>C83</f>
        <v>1248.5999999999999</v>
      </c>
      <c r="D82" s="16">
        <f>D83</f>
        <v>0</v>
      </c>
      <c r="E82" s="17">
        <f t="shared" si="0"/>
        <v>1248.5999999999999</v>
      </c>
    </row>
    <row r="83" spans="1:5" x14ac:dyDescent="0.25">
      <c r="A83" s="31" t="s">
        <v>137</v>
      </c>
      <c r="B83" s="32" t="s">
        <v>138</v>
      </c>
      <c r="C83" s="16">
        <v>1248.5999999999999</v>
      </c>
      <c r="D83" s="16"/>
      <c r="E83" s="17">
        <f t="shared" si="0"/>
        <v>1248.5999999999999</v>
      </c>
    </row>
    <row r="84" spans="1:5" hidden="1" x14ac:dyDescent="0.25">
      <c r="A84" s="13" t="s">
        <v>30</v>
      </c>
      <c r="B84" s="33" t="s">
        <v>31</v>
      </c>
      <c r="C84" s="16">
        <f>C85</f>
        <v>0</v>
      </c>
      <c r="D84" s="16">
        <f>D85</f>
        <v>0</v>
      </c>
      <c r="E84" s="17">
        <f t="shared" si="0"/>
        <v>0</v>
      </c>
    </row>
    <row r="85" spans="1:5" hidden="1" x14ac:dyDescent="0.25">
      <c r="A85" s="13" t="s">
        <v>169</v>
      </c>
      <c r="B85" s="33" t="s">
        <v>170</v>
      </c>
      <c r="C85" s="16"/>
      <c r="D85" s="16"/>
      <c r="E85" s="17">
        <f t="shared" ref="E85:E113" si="6">C85+D85</f>
        <v>0</v>
      </c>
    </row>
    <row r="86" spans="1:5" s="21" customFormat="1" x14ac:dyDescent="0.25">
      <c r="A86" s="34" t="s">
        <v>49</v>
      </c>
      <c r="B86" s="19" t="s">
        <v>115</v>
      </c>
      <c r="C86" s="20">
        <f>C87+C89</f>
        <v>42814.200000000004</v>
      </c>
      <c r="D86" s="20">
        <f>D87+D89</f>
        <v>0</v>
      </c>
      <c r="E86" s="42">
        <f t="shared" si="6"/>
        <v>42814.200000000004</v>
      </c>
    </row>
    <row r="87" spans="1:5" x14ac:dyDescent="0.25">
      <c r="A87" s="13" t="s">
        <v>199</v>
      </c>
      <c r="B87" s="5" t="s">
        <v>198</v>
      </c>
      <c r="C87" s="16">
        <f>C88</f>
        <v>326.8</v>
      </c>
      <c r="D87" s="16">
        <f>D88</f>
        <v>0</v>
      </c>
      <c r="E87" s="17">
        <f>C87+D87</f>
        <v>326.8</v>
      </c>
    </row>
    <row r="88" spans="1:5" x14ac:dyDescent="0.25">
      <c r="A88" s="13" t="s">
        <v>196</v>
      </c>
      <c r="B88" s="5" t="s">
        <v>197</v>
      </c>
      <c r="C88" s="16">
        <v>326.8</v>
      </c>
      <c r="D88" s="16"/>
      <c r="E88" s="17">
        <f>C88+D88</f>
        <v>326.8</v>
      </c>
    </row>
    <row r="89" spans="1:5" x14ac:dyDescent="0.25">
      <c r="A89" s="35" t="s">
        <v>50</v>
      </c>
      <c r="B89" s="36" t="s">
        <v>51</v>
      </c>
      <c r="C89" s="43">
        <f>C90</f>
        <v>42487.4</v>
      </c>
      <c r="D89" s="43">
        <f>D90</f>
        <v>0</v>
      </c>
      <c r="E89" s="17">
        <f t="shared" si="6"/>
        <v>42487.4</v>
      </c>
    </row>
    <row r="90" spans="1:5" x14ac:dyDescent="0.25">
      <c r="A90" s="35" t="s">
        <v>136</v>
      </c>
      <c r="B90" s="36" t="s">
        <v>135</v>
      </c>
      <c r="C90" s="43">
        <f>SUM(C91:C97)</f>
        <v>42487.4</v>
      </c>
      <c r="D90" s="43">
        <f>SUM(D91:D97)</f>
        <v>0</v>
      </c>
      <c r="E90" s="17">
        <f t="shared" si="6"/>
        <v>42487.4</v>
      </c>
    </row>
    <row r="91" spans="1:5" x14ac:dyDescent="0.25">
      <c r="A91" s="35" t="s">
        <v>136</v>
      </c>
      <c r="B91" s="36" t="s">
        <v>134</v>
      </c>
      <c r="C91" s="43">
        <v>1121.4000000000001</v>
      </c>
      <c r="D91" s="43"/>
      <c r="E91" s="17">
        <f t="shared" si="6"/>
        <v>1121.4000000000001</v>
      </c>
    </row>
    <row r="92" spans="1:5" ht="15.75" customHeight="1" x14ac:dyDescent="0.25">
      <c r="A92" s="35" t="s">
        <v>136</v>
      </c>
      <c r="B92" s="36" t="s">
        <v>133</v>
      </c>
      <c r="C92" s="16">
        <v>41066</v>
      </c>
      <c r="D92" s="16"/>
      <c r="E92" s="17">
        <f t="shared" si="6"/>
        <v>41066</v>
      </c>
    </row>
    <row r="93" spans="1:5" s="56" customFormat="1" ht="31.5" hidden="1" x14ac:dyDescent="0.25">
      <c r="A93" s="58" t="s">
        <v>52</v>
      </c>
      <c r="B93" s="59" t="s">
        <v>84</v>
      </c>
      <c r="C93" s="60"/>
      <c r="D93" s="60"/>
      <c r="E93" s="70">
        <f t="shared" si="6"/>
        <v>0</v>
      </c>
    </row>
    <row r="94" spans="1:5" s="56" customFormat="1" ht="31.5" hidden="1" x14ac:dyDescent="0.25">
      <c r="A94" s="58" t="s">
        <v>52</v>
      </c>
      <c r="B94" s="59" t="s">
        <v>85</v>
      </c>
      <c r="C94" s="60"/>
      <c r="D94" s="60"/>
      <c r="E94" s="70">
        <f t="shared" si="6"/>
        <v>0</v>
      </c>
    </row>
    <row r="95" spans="1:5" s="56" customFormat="1" ht="31.5" hidden="1" x14ac:dyDescent="0.25">
      <c r="A95" s="58" t="s">
        <v>52</v>
      </c>
      <c r="B95" s="59" t="s">
        <v>86</v>
      </c>
      <c r="C95" s="60"/>
      <c r="D95" s="60"/>
      <c r="E95" s="70">
        <f t="shared" si="6"/>
        <v>0</v>
      </c>
    </row>
    <row r="96" spans="1:5" s="56" customFormat="1" ht="31.5" hidden="1" x14ac:dyDescent="0.25">
      <c r="A96" s="58" t="s">
        <v>52</v>
      </c>
      <c r="B96" s="59" t="s">
        <v>93</v>
      </c>
      <c r="C96" s="60"/>
      <c r="D96" s="60"/>
      <c r="E96" s="70">
        <f t="shared" si="6"/>
        <v>0</v>
      </c>
    </row>
    <row r="97" spans="1:5" s="56" customFormat="1" x14ac:dyDescent="0.25">
      <c r="A97" s="58" t="s">
        <v>136</v>
      </c>
      <c r="B97" s="59" t="s">
        <v>180</v>
      </c>
      <c r="C97" s="60">
        <v>300</v>
      </c>
      <c r="D97" s="60"/>
      <c r="E97" s="70">
        <f t="shared" si="6"/>
        <v>300</v>
      </c>
    </row>
    <row r="98" spans="1:5" hidden="1" x14ac:dyDescent="0.25">
      <c r="A98" s="39" t="s">
        <v>116</v>
      </c>
      <c r="B98" s="52" t="s">
        <v>117</v>
      </c>
      <c r="C98" s="41">
        <f>C99</f>
        <v>0</v>
      </c>
      <c r="D98" s="41">
        <f>D99</f>
        <v>0</v>
      </c>
      <c r="E98" s="42">
        <f t="shared" si="6"/>
        <v>0</v>
      </c>
    </row>
    <row r="99" spans="1:5" hidden="1" x14ac:dyDescent="0.25">
      <c r="A99" s="35" t="s">
        <v>118</v>
      </c>
      <c r="B99" s="36" t="s">
        <v>119</v>
      </c>
      <c r="C99" s="43">
        <f>C100</f>
        <v>0</v>
      </c>
      <c r="D99" s="43">
        <f>D100</f>
        <v>0</v>
      </c>
      <c r="E99" s="17">
        <f t="shared" si="6"/>
        <v>0</v>
      </c>
    </row>
    <row r="100" spans="1:5" hidden="1" x14ac:dyDescent="0.25">
      <c r="A100" s="35" t="s">
        <v>132</v>
      </c>
      <c r="B100" s="36" t="s">
        <v>131</v>
      </c>
      <c r="C100" s="43">
        <v>0</v>
      </c>
      <c r="D100" s="43"/>
      <c r="E100" s="17">
        <f t="shared" si="6"/>
        <v>0</v>
      </c>
    </row>
    <row r="101" spans="1:5" hidden="1" x14ac:dyDescent="0.25">
      <c r="A101" s="34" t="s">
        <v>42</v>
      </c>
      <c r="B101" s="37" t="s">
        <v>39</v>
      </c>
      <c r="C101" s="20">
        <f>C102+C106+C104</f>
        <v>0</v>
      </c>
      <c r="D101" s="20">
        <f>D102+D106+D104</f>
        <v>0</v>
      </c>
      <c r="E101" s="42">
        <f t="shared" si="6"/>
        <v>0</v>
      </c>
    </row>
    <row r="102" spans="1:5" ht="31.5" hidden="1" x14ac:dyDescent="0.25">
      <c r="A102" s="13" t="s">
        <v>43</v>
      </c>
      <c r="B102" s="33" t="s">
        <v>41</v>
      </c>
      <c r="C102" s="16">
        <f>C103</f>
        <v>0</v>
      </c>
      <c r="D102" s="16">
        <f>D103</f>
        <v>0</v>
      </c>
      <c r="E102" s="17">
        <f t="shared" si="6"/>
        <v>0</v>
      </c>
    </row>
    <row r="103" spans="1:5" ht="31.5" hidden="1" x14ac:dyDescent="0.25">
      <c r="A103" s="13" t="s">
        <v>44</v>
      </c>
      <c r="B103" s="33" t="s">
        <v>40</v>
      </c>
      <c r="C103" s="16"/>
      <c r="D103" s="16"/>
      <c r="E103" s="17">
        <f t="shared" si="6"/>
        <v>0</v>
      </c>
    </row>
    <row r="104" spans="1:5" ht="31.5" hidden="1" x14ac:dyDescent="0.25">
      <c r="A104" s="13" t="s">
        <v>125</v>
      </c>
      <c r="B104" s="33" t="s">
        <v>126</v>
      </c>
      <c r="C104" s="16">
        <f>C105</f>
        <v>0</v>
      </c>
      <c r="D104" s="16">
        <f>D105</f>
        <v>0</v>
      </c>
      <c r="E104" s="17">
        <f t="shared" si="6"/>
        <v>0</v>
      </c>
    </row>
    <row r="105" spans="1:5" ht="31.5" hidden="1" x14ac:dyDescent="0.25">
      <c r="A105" s="13" t="s">
        <v>177</v>
      </c>
      <c r="B105" s="33" t="s">
        <v>130</v>
      </c>
      <c r="C105" s="16">
        <v>0</v>
      </c>
      <c r="D105" s="16"/>
      <c r="E105" s="17">
        <f t="shared" si="6"/>
        <v>0</v>
      </c>
    </row>
    <row r="106" spans="1:5" hidden="1" x14ac:dyDescent="0.25">
      <c r="A106" s="13" t="s">
        <v>45</v>
      </c>
      <c r="B106" s="33" t="s">
        <v>46</v>
      </c>
      <c r="C106" s="17">
        <f>C107</f>
        <v>0</v>
      </c>
      <c r="D106" s="17">
        <f>D107</f>
        <v>0</v>
      </c>
      <c r="E106" s="17">
        <f t="shared" si="6"/>
        <v>0</v>
      </c>
    </row>
    <row r="107" spans="1:5" hidden="1" x14ac:dyDescent="0.25">
      <c r="A107" s="13" t="s">
        <v>162</v>
      </c>
      <c r="B107" s="33" t="s">
        <v>163</v>
      </c>
      <c r="C107" s="17">
        <v>0</v>
      </c>
      <c r="D107" s="17"/>
      <c r="E107" s="17">
        <f t="shared" si="6"/>
        <v>0</v>
      </c>
    </row>
    <row r="108" spans="1:5" x14ac:dyDescent="0.25">
      <c r="A108" s="34" t="s">
        <v>87</v>
      </c>
      <c r="B108" s="38" t="s">
        <v>88</v>
      </c>
      <c r="C108" s="42">
        <f>C109</f>
        <v>232.3</v>
      </c>
      <c r="D108" s="42">
        <f>D109</f>
        <v>0</v>
      </c>
      <c r="E108" s="42">
        <f t="shared" si="6"/>
        <v>232.3</v>
      </c>
    </row>
    <row r="109" spans="1:5" x14ac:dyDescent="0.25">
      <c r="A109" s="13" t="s">
        <v>166</v>
      </c>
      <c r="B109" s="32" t="s">
        <v>165</v>
      </c>
      <c r="C109" s="17">
        <f>C110</f>
        <v>232.3</v>
      </c>
      <c r="D109" s="17">
        <f>D110</f>
        <v>0</v>
      </c>
      <c r="E109" s="17">
        <f t="shared" si="6"/>
        <v>232.3</v>
      </c>
    </row>
    <row r="110" spans="1:5" x14ac:dyDescent="0.25">
      <c r="A110" s="13" t="s">
        <v>164</v>
      </c>
      <c r="B110" s="32" t="s">
        <v>165</v>
      </c>
      <c r="C110" s="17">
        <v>232.3</v>
      </c>
      <c r="D110" s="17"/>
      <c r="E110" s="17">
        <f t="shared" si="6"/>
        <v>232.3</v>
      </c>
    </row>
    <row r="111" spans="1:5" s="21" customFormat="1" ht="31.5" hidden="1" x14ac:dyDescent="0.25">
      <c r="A111" s="39" t="s">
        <v>89</v>
      </c>
      <c r="B111" s="40" t="s">
        <v>90</v>
      </c>
      <c r="C111" s="44">
        <f>C112</f>
        <v>0</v>
      </c>
      <c r="D111" s="44">
        <f>D112</f>
        <v>0</v>
      </c>
      <c r="E111" s="17">
        <f t="shared" si="6"/>
        <v>0</v>
      </c>
    </row>
    <row r="112" spans="1:5" ht="31.5" hidden="1" x14ac:dyDescent="0.25">
      <c r="A112" s="35" t="s">
        <v>167</v>
      </c>
      <c r="B112" s="36" t="s">
        <v>168</v>
      </c>
      <c r="C112" s="22"/>
      <c r="D112" s="22"/>
      <c r="E112" s="17">
        <f t="shared" si="6"/>
        <v>0</v>
      </c>
    </row>
    <row r="113" spans="1:5" x14ac:dyDescent="0.25">
      <c r="A113" s="13"/>
      <c r="B113" s="26" t="s">
        <v>32</v>
      </c>
      <c r="C113" s="41">
        <f>C13+C79</f>
        <v>182203</v>
      </c>
      <c r="D113" s="41">
        <f>D13+D79</f>
        <v>-7471</v>
      </c>
      <c r="E113" s="42">
        <f t="shared" si="6"/>
        <v>174732</v>
      </c>
    </row>
  </sheetData>
  <mergeCells count="7">
    <mergeCell ref="B6:E6"/>
    <mergeCell ref="A9:E9"/>
    <mergeCell ref="B1:E1"/>
    <mergeCell ref="B2:E2"/>
    <mergeCell ref="B3:E3"/>
    <mergeCell ref="B4:E4"/>
    <mergeCell ref="B5:E5"/>
  </mergeCells>
  <phoneticPr fontId="3" type="noConversion"/>
  <pageMargins left="0.7" right="0.7" top="0.75" bottom="0.75" header="0.3" footer="0.3"/>
  <pageSetup paperSize="9" scale="4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2015-12-24T08:51:26Z</cp:lastPrinted>
  <dcterms:created xsi:type="dcterms:W3CDTF">1996-10-08T23:32:33Z</dcterms:created>
  <dcterms:modified xsi:type="dcterms:W3CDTF">2015-12-24T10:22:37Z</dcterms:modified>
</cp:coreProperties>
</file>